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A3" sheetId="1" r:id="rId1"/>
    <sheet name="List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G26" i="1"/>
  <c r="G25" i="1"/>
  <c r="G24" i="1"/>
  <c r="G23" i="1"/>
  <c r="G22" i="1"/>
  <c r="C12" i="1"/>
  <c r="C20" i="1" s="1"/>
  <c r="C28" i="1" s="1"/>
  <c r="C36" i="1" s="1"/>
  <c r="C44" i="1" s="1"/>
  <c r="H54" i="1" s="1"/>
  <c r="I40" i="1" l="1"/>
  <c r="H64" i="1"/>
  <c r="H56" i="1"/>
  <c r="H58" i="1" s="1"/>
  <c r="H55" i="1"/>
  <c r="I50" i="1"/>
  <c r="I47" i="1"/>
  <c r="I25" i="1"/>
  <c r="I39" i="1"/>
  <c r="I24" i="1"/>
  <c r="I48" i="1"/>
  <c r="I46" i="1"/>
  <c r="I49" i="1"/>
  <c r="I33" i="1"/>
  <c r="I23" i="1"/>
  <c r="I41" i="1"/>
  <c r="I31" i="1"/>
  <c r="I32" i="1"/>
  <c r="I42" i="1"/>
  <c r="I22" i="1"/>
  <c r="I26" i="1"/>
  <c r="I30" i="1"/>
  <c r="I34" i="1"/>
  <c r="I38" i="1"/>
  <c r="H59" i="1" l="1"/>
  <c r="H61" i="1"/>
  <c r="G18" i="1"/>
  <c r="G15" i="1"/>
  <c r="G17" i="1"/>
  <c r="G16" i="1"/>
  <c r="H18" i="1"/>
  <c r="H17" i="1"/>
  <c r="H16" i="1"/>
  <c r="H15" i="1"/>
  <c r="I55" i="1" s="1"/>
  <c r="H14" i="1"/>
  <c r="I6" i="1"/>
  <c r="I17" i="1" l="1"/>
  <c r="I16" i="1"/>
  <c r="I15" i="1"/>
  <c r="I14" i="1"/>
  <c r="I18" i="1"/>
  <c r="I7" i="1"/>
  <c r="I9" i="1" s="1"/>
  <c r="I58" i="1" s="1"/>
  <c r="I54" i="1" l="1"/>
  <c r="I59" i="1" s="1"/>
  <c r="I61" i="1" l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<sst xmlns="http://schemas.openxmlformats.org/spreadsheetml/2006/main" count="92" uniqueCount="32">
  <si>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</si>
  <si>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</si>
  <si>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</si>
  <si>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</si>
  <si>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</si>
  <si>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</si>
  <si>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</si>
  <si>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</si>
  <si>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</si>
  <si>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</si>
  <si>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</si>
  <si>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</si>
  <si>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</si>
  <si>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</si>
  <si>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</si>
  <si>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</si>
  <si>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</si>
  <si>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</si>
  <si>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</si>
  <si>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</si>
  <si>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</si>
  <si>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</si>
  <si>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</si>
  <si>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</si>
  <si>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</si>
  <si>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</si>
  <si>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</si>
  <si>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</si>
  <si>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</si>
  <si>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</si>
  <si>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</si>
  <si>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Pravilnika o postopkih (so)financiranja in ocenjevanja ter spremljanju izvajanja raziskovalne dejavnosti in Metodologije ocenjevanja prijav za razpise.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</si>
</sst>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FCD1"/>
      <color rgb="FF82F6AE"/>
      <color rgb="FF68F468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7"/>
  <sheetViews>
    <sheetView tabSelected="1" workbookViewId="0">
      <selection activeCell="I44" sqref="I44"/>
    </sheetView>
  </sheetViews>
  <sheetFormatPr defaultRowHeight="15" x14ac:dyDescent="0.25"/>
  <cols>
    <col min="3" max="3" width="13.7109375" customWidth="1"/>
    <col min="4" max="4" width="23.140625" customWidth="1"/>
    <col min="5" max="5" width="27" customWidth="1"/>
    <col min="6" max="6" width="19.7109375" customWidth="1"/>
    <col min="7" max="7" width="30.85546875" customWidth="1"/>
    <col min="8" max="8" width="16.42578125" customWidth="1"/>
    <col min="9" max="9" width="14.140625" customWidth="1"/>
  </cols>
  <sheetData>
    <row r="2" spans="1:12" ht="18.75" x14ac:dyDescent="0.3">
      <c r="B2" s="7" t="s">
        <v>0</v>
      </c>
    </row>
    <row r="3" spans="1:12" x14ac:dyDescent="0.25">
      <c r="I3" s="25"/>
    </row>
    <row r="4" spans="1:12" x14ac:dyDescent="0.25">
      <c r="B4" s="21" t="s">
        <v>16</v>
      </c>
      <c r="C4" s="4"/>
      <c r="D4" s="4"/>
      <c r="E4" s="4"/>
      <c r="F4" s="4"/>
      <c r="G4" s="4"/>
      <c r="H4" s="4"/>
      <c r="I4" s="26">
        <v>2016</v>
      </c>
    </row>
    <row r="5" spans="1:12" x14ac:dyDescent="0.25">
      <c r="B5" s="21" t="s">
        <v>12</v>
      </c>
      <c r="C5" s="4"/>
      <c r="D5" s="4"/>
      <c r="E5" s="4"/>
      <c r="F5" s="4"/>
      <c r="G5" s="4"/>
      <c r="H5" s="4"/>
      <c r="I5" s="27">
        <v>38.96</v>
      </c>
    </row>
    <row r="6" spans="1:12" x14ac:dyDescent="0.25">
      <c r="B6" s="22" t="s">
        <v>13</v>
      </c>
      <c r="C6" s="6"/>
      <c r="D6" s="6"/>
      <c r="E6" s="6"/>
      <c r="F6" s="6"/>
      <c r="G6" s="6"/>
      <c r="H6" s="6"/>
      <c r="I6" s="27">
        <f>+ROUND(I5*1700,2)</f>
        <v>66232</v>
      </c>
    </row>
    <row r="7" spans="1:12" x14ac:dyDescent="0.25">
      <c r="B7" s="23" t="s">
        <v>1</v>
      </c>
      <c r="C7" s="5"/>
      <c r="D7" s="5"/>
      <c r="E7" s="5"/>
      <c r="F7" s="5"/>
      <c r="G7" s="5"/>
      <c r="H7" s="5"/>
      <c r="I7" s="28">
        <f>+I6*15</f>
        <v>993480</v>
      </c>
    </row>
    <row r="8" spans="1:12" x14ac:dyDescent="0.25">
      <c r="B8" s="24" t="s">
        <v>27</v>
      </c>
      <c r="C8" s="6"/>
      <c r="D8" s="6"/>
      <c r="E8" s="6"/>
      <c r="F8" s="6"/>
      <c r="G8" s="6"/>
      <c r="H8" s="6"/>
      <c r="I8" s="2">
        <v>0.5</v>
      </c>
    </row>
    <row r="9" spans="1:12" x14ac:dyDescent="0.25">
      <c r="B9" s="24" t="s">
        <v>26</v>
      </c>
      <c r="C9" s="6"/>
      <c r="D9" s="6"/>
      <c r="E9" s="6"/>
      <c r="F9" s="6"/>
      <c r="G9" s="6"/>
      <c r="H9" s="6"/>
      <c r="I9" s="3">
        <f>+ROUND(I7/10*I8,0)</f>
        <v>49674</v>
      </c>
    </row>
    <row r="12" spans="1:12" ht="21.75" customHeight="1" x14ac:dyDescent="0.25">
      <c r="A12" s="15"/>
      <c r="B12" s="16" t="s">
        <v>18</v>
      </c>
      <c r="C12" s="17">
        <f>+I4</f>
        <v>2016</v>
      </c>
      <c r="D12" s="10" t="s">
        <v>19</v>
      </c>
      <c r="E12" s="10"/>
      <c r="F12" s="10"/>
      <c r="G12" s="10"/>
      <c r="H12" s="10"/>
      <c r="I12" s="9"/>
    </row>
    <row r="13" spans="1:12" ht="47.25" customHeight="1" x14ac:dyDescent="0.25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L13" s="1"/>
    </row>
    <row r="14" spans="1:12" x14ac:dyDescent="0.25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2" x14ac:dyDescent="0.25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2" x14ac:dyDescent="0.25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 t="shared" si="0"/>
        <v>0</v>
      </c>
    </row>
    <row r="17" spans="2:9" x14ac:dyDescent="0.25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25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25"/>
    <row r="20" spans="2:9" ht="15.75" x14ac:dyDescent="0.25">
      <c r="B20" s="16" t="s">
        <v>18</v>
      </c>
      <c r="C20" s="17">
        <f>+C12-1</f>
        <v>2015</v>
      </c>
      <c r="D20" s="10" t="s">
        <v>19</v>
      </c>
      <c r="E20" s="10"/>
      <c r="F20" s="10"/>
      <c r="G20" s="10"/>
      <c r="H20" s="10"/>
      <c r="I20" s="9"/>
    </row>
    <row r="21" spans="2:9" ht="45" x14ac:dyDescent="0.25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25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25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25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 t="shared" si="1"/>
        <v>0</v>
      </c>
    </row>
    <row r="25" spans="2:9" x14ac:dyDescent="0.25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25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75" x14ac:dyDescent="0.25">
      <c r="B28" s="16" t="s">
        <v>18</v>
      </c>
      <c r="C28" s="17">
        <f>+C20-1</f>
        <v>2014</v>
      </c>
      <c r="D28" s="10" t="s">
        <v>19</v>
      </c>
      <c r="E28" s="10"/>
      <c r="F28" s="10"/>
      <c r="G28" s="10"/>
      <c r="H28" s="10"/>
      <c r="I28" s="9"/>
    </row>
    <row r="29" spans="2:9" ht="45" x14ac:dyDescent="0.25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25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25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25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25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 t="shared" si="2"/>
        <v>0</v>
      </c>
    </row>
    <row r="34" spans="2:9" x14ac:dyDescent="0.25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75" x14ac:dyDescent="0.25">
      <c r="B36" s="16" t="s">
        <v>18</v>
      </c>
      <c r="C36" s="17">
        <f>+C28-1</f>
        <v>2013</v>
      </c>
      <c r="D36" s="10" t="s">
        <v>19</v>
      </c>
      <c r="E36" s="10"/>
      <c r="F36" s="10"/>
      <c r="G36" s="10"/>
      <c r="H36" s="10"/>
      <c r="I36" s="9"/>
    </row>
    <row r="37" spans="2:9" ht="45" x14ac:dyDescent="0.25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25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25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25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25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25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75" x14ac:dyDescent="0.25">
      <c r="B44" s="16" t="s">
        <v>18</v>
      </c>
      <c r="C44" s="17">
        <f>+C36-1</f>
        <v>2012</v>
      </c>
      <c r="D44" s="10" t="s">
        <v>19</v>
      </c>
      <c r="E44" s="10"/>
      <c r="F44" s="10"/>
      <c r="G44" s="10"/>
      <c r="H44" s="10"/>
      <c r="I44" s="9"/>
    </row>
    <row r="45" spans="2:9" ht="45" x14ac:dyDescent="0.25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25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25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25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25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25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25">
      <c r="H53" s="13"/>
      <c r="I53" s="13"/>
      <c r="J53" s="13"/>
    </row>
    <row r="54" spans="2:10" x14ac:dyDescent="0.25">
      <c r="B54" s="50"/>
      <c r="C54" s="25"/>
      <c r="F54" s="29" t="s">
        <v>24</v>
      </c>
      <c r="G54" s="30"/>
      <c r="H54" s="31" t="str">
        <f>CONCATENATE(C44,"-",I4)</f>
        <v>2012-2016</v>
      </c>
      <c r="I54" s="32">
        <f>+SUM(I14:I50)</f>
        <v>0</v>
      </c>
      <c r="J54" s="13"/>
    </row>
    <row r="55" spans="2:10" x14ac:dyDescent="0.25">
      <c r="B55" s="9"/>
      <c r="C55" t="s">
        <v>14</v>
      </c>
      <c r="F55" s="33" t="s">
        <v>25</v>
      </c>
      <c r="G55" s="34"/>
      <c r="H55" s="35" t="str">
        <f>+H54</f>
        <v>2012-2016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25">
      <c r="B56" s="14"/>
      <c r="C56" t="s">
        <v>15</v>
      </c>
      <c r="F56" s="37" t="s">
        <v>21</v>
      </c>
      <c r="G56" s="38"/>
      <c r="H56" s="39" t="str">
        <f>+H54</f>
        <v>2012-2016</v>
      </c>
      <c r="I56" s="40">
        <f>+I54+I55</f>
        <v>0</v>
      </c>
    </row>
    <row r="57" spans="2:10" x14ac:dyDescent="0.25">
      <c r="F57" s="34"/>
      <c r="G57" s="34"/>
      <c r="H57" s="34"/>
      <c r="I57" s="34"/>
    </row>
    <row r="58" spans="2:10" x14ac:dyDescent="0.25">
      <c r="F58" s="41" t="s">
        <v>30</v>
      </c>
      <c r="G58" s="42"/>
      <c r="H58" s="43" t="str">
        <f>+H56</f>
        <v>2012-2016</v>
      </c>
      <c r="I58" s="44">
        <f>+I9</f>
        <v>49674</v>
      </c>
    </row>
    <row r="59" spans="2:10" x14ac:dyDescent="0.25">
      <c r="F59" s="45" t="s">
        <v>29</v>
      </c>
      <c r="G59" s="38"/>
      <c r="H59" s="46" t="str">
        <f>+H58</f>
        <v>2012-2016</v>
      </c>
      <c r="I59" s="47">
        <f>+IF(I54&gt;=I58,0,(MIN(I58-I54,I55)))</f>
        <v>0</v>
      </c>
    </row>
    <row r="60" spans="2:10" x14ac:dyDescent="0.25">
      <c r="F60" s="34"/>
      <c r="G60" s="34"/>
      <c r="H60" s="34"/>
      <c r="I60" s="34"/>
    </row>
    <row r="61" spans="2:10" x14ac:dyDescent="0.25">
      <c r="F61" s="48" t="s">
        <v>28</v>
      </c>
      <c r="G61" s="48"/>
      <c r="H61" s="49" t="str">
        <f>+H58</f>
        <v>2012-2016</v>
      </c>
      <c r="I61" s="28">
        <f>+I54+I59</f>
        <v>0</v>
      </c>
    </row>
    <row r="63" spans="2:10" ht="15.75" thickBot="1" x14ac:dyDescent="0.3"/>
    <row r="64" spans="2:10" ht="16.5" thickBot="1" x14ac:dyDescent="0.3">
      <c r="F64" s="18" t="s">
        <v>20</v>
      </c>
      <c r="G64" s="19"/>
      <c r="H64" s="19" t="str">
        <f>+H54</f>
        <v>2012-2016</v>
      </c>
      <c r="I64" s="20">
        <f>+ROUND(MIN(10,I61/I7*10),2)</f>
        <v>0</v>
      </c>
    </row>
    <row r="67" spans="2:9" ht="37.5" customHeight="1" x14ac:dyDescent="0.25">
      <c r="B67" s="51" t="s">
        <v>31</v>
      </c>
      <c r="C67" s="52"/>
      <c r="D67" s="52"/>
      <c r="E67" s="52"/>
      <c r="F67" s="52"/>
      <c r="G67" s="52"/>
      <c r="H67" s="52"/>
      <c r="I67" s="53"/>
    </row>
  </sheetData>
  <sheetProtection password="8F71" sheet="1" objects="1" scenarios="1" selectLockedCells="1"/>
  <mergeCells count="1">
    <mergeCell ref="B67:I67"/>
  </mergeCells>
  <pageMargins left="0.7" right="0.7" top="0.75" bottom="0.75" header="0.3" footer="0.3"/>
  <pageSetup paperSize="9" orientation="portrait" verticalDpi="0" r:id="rId1"/>
  <ignoredErrors>
    <ignoredError sqref="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:M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A3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 Znanost</cp:lastModifiedBy>
  <dcterms:created xsi:type="dcterms:W3CDTF">2015-03-18T17:49:16Z</dcterms:created>
  <dcterms:modified xsi:type="dcterms:W3CDTF">2017-05-03T11:45:55Z</dcterms:modified>
</cp:coreProperties>
</file>