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2"/>
  </bookViews>
  <sheets>
    <sheet name="Naslovna stran" sheetId="1" r:id="rId1"/>
    <sheet name="Sheet1" sheetId="2" r:id="rId2"/>
    <sheet name="Projekti" sheetId="3" r:id="rId3"/>
  </sheets>
  <definedNames>
    <definedName name="_xlnm._FilterDatabase" localSheetId="2" hidden="1">'Projekti'!$B$4:$AB$18</definedName>
    <definedName name="_xlnm.Print_Area" localSheetId="2">'Projekti'!$B$1:$P$21</definedName>
    <definedName name="_xlnm.Print_Area" localSheetId="1">'Sheet1'!$A$1:$K$4</definedName>
    <definedName name="_xlnm.Print_Titles" localSheetId="2">'Projekti'!$4:$4</definedName>
  </definedNames>
  <calcPr fullCalcOnLoad="1"/>
</workbook>
</file>

<file path=xl/sharedStrings.xml><?xml version="1.0" encoding="utf-8"?>
<sst xmlns="http://schemas.openxmlformats.org/spreadsheetml/2006/main" count="242" uniqueCount="173">
  <si>
    <t>Projekt</t>
  </si>
  <si>
    <t>Št.
SI</t>
  </si>
  <si>
    <t>Šifra 
nosilca</t>
  </si>
  <si>
    <t>Naslov projekta</t>
  </si>
  <si>
    <t>Znesek</t>
  </si>
  <si>
    <t>Država</t>
  </si>
  <si>
    <t>Razpis</t>
  </si>
  <si>
    <t>Veda</t>
  </si>
  <si>
    <t>Vrsta RD</t>
  </si>
  <si>
    <t>Cilj RD</t>
  </si>
  <si>
    <t>FOP</t>
  </si>
  <si>
    <t>Opomba</t>
  </si>
  <si>
    <t>Šifra
org. (RO)</t>
  </si>
  <si>
    <t>Naziv organizacije</t>
  </si>
  <si>
    <t>Naziv nosilca</t>
  </si>
  <si>
    <t xml:space="preserve">Nosilec </t>
  </si>
  <si>
    <t>Številka sklepa :</t>
  </si>
  <si>
    <t>Številka FOP/FEP:</t>
  </si>
  <si>
    <t>Projekt:</t>
  </si>
  <si>
    <t>Razpis:</t>
  </si>
  <si>
    <t>Država:</t>
  </si>
  <si>
    <t>3311-03-838000</t>
  </si>
  <si>
    <t>SI</t>
  </si>
  <si>
    <t>Frascati</t>
  </si>
  <si>
    <t>Cerif</t>
  </si>
  <si>
    <t xml:space="preserve">Visits in </t>
  </si>
  <si>
    <t>To</t>
  </si>
  <si>
    <t>Naslov Projekta</t>
  </si>
  <si>
    <t>Teksti</t>
  </si>
  <si>
    <t>Splošni podatki</t>
  </si>
  <si>
    <t>Št. SPIS</t>
  </si>
  <si>
    <t>Projekti/
Programske skupine</t>
  </si>
  <si>
    <t>6</t>
  </si>
  <si>
    <t>4</t>
  </si>
  <si>
    <t>2X12</t>
  </si>
  <si>
    <t>2</t>
  </si>
  <si>
    <t>Univerza v Ljubljani
Veterinarska fakulteta
Gerbičeva 60
1000 Ljubljana</t>
  </si>
  <si>
    <t>Univerza v Ljubljani
Naravoslovnotehniška fakulteta
Aškerčeva 12
1000 Ljubljana</t>
  </si>
  <si>
    <t>3X12</t>
  </si>
  <si>
    <t>2X5</t>
  </si>
  <si>
    <t>PO-0554-0481</t>
  </si>
  <si>
    <t>OCENA</t>
  </si>
  <si>
    <t>BiH</t>
  </si>
  <si>
    <t>BI-BiH/04-05</t>
  </si>
  <si>
    <t>Univerza v Ljubljani
Fakulteta za elektrotehniko
Tržaška 25
1000 Ljubljana</t>
  </si>
  <si>
    <t>1538-516</t>
  </si>
  <si>
    <t>dr. Milan Bufon</t>
  </si>
  <si>
    <t>Perspektive ekonmskih migracij med BiH in Slovenijo v luči evropskih integracijskih procesov</t>
  </si>
  <si>
    <t>Perspektive ekonmskih migracij između BiH in Slovenijo u svijetlu evropskih integracijskih procesa</t>
  </si>
  <si>
    <t>dr. Marjan Kosec</t>
  </si>
  <si>
    <t>dr. Safet Nurković
Univerze v Sarajevu
Prirodno-matematički fakultet 
Sarajevo
BiH</t>
  </si>
  <si>
    <t>Očuvanje ugroženih autohtonih pasmina ovaca u Sloveniji in BiH uz pomoć duboko zamrznutih spolnih ćelija i embrija</t>
  </si>
  <si>
    <t>Inštitut za narodnostna vprašanja
Erjavčeva 26
1000 Ljubljana</t>
  </si>
  <si>
    <t>dr. Vera Kržišnik-Bukič</t>
  </si>
  <si>
    <t>dr. Tomislav Išek
Institut za istoriju
Sarajevo
BiH</t>
  </si>
  <si>
    <t>Bosanci v Sloveniji, Slovenci v Bosni in Hercegovini</t>
  </si>
  <si>
    <t>Bosanci u Sloveniji, Slovenci u Bosni i Hercegovini</t>
  </si>
  <si>
    <t>PO-0501-0507-01</t>
  </si>
  <si>
    <t>5</t>
  </si>
  <si>
    <t>Univerza v Ljubljani
Fakulteta za družbene vede
Inštitut za družbene vede
Kardeljeva ploščad 5
1000 Ljubljana</t>
  </si>
  <si>
    <t>dr. Danica Fink Hafner</t>
  </si>
  <si>
    <t>dr. Mirko Pejanović
Univerza v Sarajevu
Fakultet političkih nauka
Sarajevo
BiH</t>
  </si>
  <si>
    <t>Razvoj političkog pluralizma i stranačke arene u Sloveniji i Bosni i Hercegovini od 1989 do 2003 godine</t>
  </si>
  <si>
    <t>Razvoj političnega pluralizma in strankarskih aren v Sloveniji in Bosni in Hercegovini v obdobju 1989-2003</t>
  </si>
  <si>
    <t>0582-003</t>
  </si>
  <si>
    <t>ELTI d.o.o.
Panonska 23
9250 Gornja Radgona</t>
  </si>
  <si>
    <t>Mujo Šehić
Javni RTV servis BiH
Sektor predajnici i veze
Sarajevo
BiH</t>
  </si>
  <si>
    <t>Oddajniki in pretvorniki serije 4S</t>
  </si>
  <si>
    <t>Predajnici i pretvarači serije 4S</t>
  </si>
  <si>
    <t>Univerza v Ljubljani
Pedagoška fakulteta
Kardeljeva ploščad 16
1000 Ljubljana</t>
  </si>
  <si>
    <t>dr. Stane Košir</t>
  </si>
  <si>
    <t>Modeli inkluzivnega izobraževanja</t>
  </si>
  <si>
    <t>Društvena briga u Bosni i Hercegovini i Sloveniji o djeci s posebnim potrebama na predškolskom uzrastu</t>
  </si>
  <si>
    <t>V5-0658</t>
  </si>
  <si>
    <t>dr. Adlija Jevrić-Čaušević
Univerza v Sarajevu
Fakulteta za farmacijo
Sarajevo
BiH</t>
  </si>
  <si>
    <t>Pridobivanje ekstratov naravnih učinkovin in določanje farmakoloških in toksikoloških lastnosti</t>
  </si>
  <si>
    <t>3X12
2x1M</t>
  </si>
  <si>
    <t>3X12
3X1M</t>
  </si>
  <si>
    <t>0794-504
L2-3507-0794</t>
  </si>
  <si>
    <t>Univerza v Ljubljani
Fakulteta za strojništvo
Aškerčeva 6
1000 Ljubljana</t>
  </si>
  <si>
    <t>Varstvo okolja in obdelovalni procesi</t>
  </si>
  <si>
    <t>Okolinsko upravljanje kod obradnih procesa</t>
  </si>
  <si>
    <t>158MZF01-PS507</t>
  </si>
  <si>
    <t>Geološki zavod Slovenije
Dimičeva 14
1000 Ljubljana</t>
  </si>
  <si>
    <t>dr. Robert Šajn</t>
  </si>
  <si>
    <t>dr. Galiba Sijarić
Prirodno matematički fakultet
Univerzitet u Sarajevu
Sarajevo
BiH</t>
  </si>
  <si>
    <t>Težke kovine v okolju kot posledica rudarjenja in topilništva v preteklosti</t>
  </si>
  <si>
    <t>Težki metali u okolini kao posljedica rudarenja i topionačarske djalatnosti u prošlosti</t>
  </si>
  <si>
    <t>3X10</t>
  </si>
  <si>
    <t>PO-0505-0215
PO-0503-0215</t>
  </si>
  <si>
    <t>Gozdarski inštitut Slovenije
Večna pot 2
1000 Ljubljana</t>
  </si>
  <si>
    <t>dr. Gregor Božič</t>
  </si>
  <si>
    <t>Dalibor Ballian
Šumarska fakultet u Sarajevu
Sarajevo
BiH</t>
  </si>
  <si>
    <t>3X5</t>
  </si>
  <si>
    <t>1X1M</t>
  </si>
  <si>
    <t>L4-4450
PO-0501-0404</t>
  </si>
  <si>
    <t>Univerza v Ljubljani
Ekonomska fakulteta
Kardeljeva ploščad 17
1000 Ljubljana</t>
  </si>
  <si>
    <t>dr. Besim Ćulahović
Ekonomski fakultet u Sarajevu
Sarajevo
BiH</t>
  </si>
  <si>
    <t>Vpliv investicij slovenskih podjetij v BiH na zaposlenost</t>
  </si>
  <si>
    <t>Uticaj invasticija slovenačkih preduzeća u BiH na zaposlenost</t>
  </si>
  <si>
    <t>4X10</t>
  </si>
  <si>
    <t>2X10</t>
  </si>
  <si>
    <t>PO-0503-0584
V5-0606-02</t>
  </si>
  <si>
    <t>Univerza v Ljubljani
Veterinarska fakulteta
Inštitut za zdravstveno varstvo perutnine
Gerbičeva 60
1000 Ljubljana</t>
  </si>
  <si>
    <t>dr. Alenka Dovč</t>
  </si>
  <si>
    <t>dr. Emina Rešidbegović
Veterinarski fakultet
Sarajevo
BiH</t>
  </si>
  <si>
    <t>Proučavanje raširenosti klamidioze kod ukrasnih, divljih ptica i domače peradi na području Bosne i Hercegovine</t>
  </si>
  <si>
    <t>Proučevanje razširjenosti klamidioze pri sobnih, divjih pticah in domači perutnini na področju Bosne in Hercegovine</t>
  </si>
  <si>
    <t>504
502</t>
  </si>
  <si>
    <t>dr. Hazim Hrvatović
Zavod za geologiju BiH
Sarajevo
BiH</t>
  </si>
  <si>
    <t>Struktura i geohemija intramontanih terciarnih basena: nalazišta ugljena i termomineralne vode</t>
  </si>
  <si>
    <t>2X6</t>
  </si>
  <si>
    <t>PO-0517-1538</t>
  </si>
  <si>
    <t>Klinični center Ljubljana
SPS Ginekološka klinika Ljubljana
Služba za medicinsko genetiko
Šlajmarjeva 3
1000 Ljubljana</t>
  </si>
  <si>
    <t>Epidemiloško genetske preiskave populacije BiH s pomenom v medicinski diagnostiki</t>
  </si>
  <si>
    <t>Savremena molekularno-genetska istraživanja Bosanskohercegovačke populacije - implikacije u  dijagnostici</t>
  </si>
  <si>
    <t>2X12
1X2M
1X1M</t>
  </si>
  <si>
    <t>Univerza v Ljubljani
Biotehniška fakulteta
Oddelek za zootehniko
Groblje 3
1230 Domžale</t>
  </si>
  <si>
    <t>dr. Aleš Snoj</t>
  </si>
  <si>
    <t>Adaleta Durmić
Univerzitet u Sarajevu
Prirodno-matematičkog fakulteta
Sarajevo
BiH</t>
  </si>
  <si>
    <t>Molekularno genetska analiza salmonidov porečja reke Neretve z namenom identifikacije genetsko čistih populacij glavatice, mehkoustne in avtohtone potočne postrvi</t>
  </si>
  <si>
    <t>Molekularno genetska analiza salmonida porečja u slivu rijeke Neretve u svrh identifikacije genetsko čistih populaciaj glavatice, mekousne i avtohtone potočne pastrvi</t>
  </si>
  <si>
    <t>Univerza v Ljubljani
Fakulteta za farmacijo
Aškerčeva 7
1000 Ljubljana</t>
  </si>
  <si>
    <t>prof. dr. Kemo Sinanović
Univerzitet u Sarajevu
Farmaceutski fakultet
Sarajevo
BiH</t>
  </si>
  <si>
    <t>Izdelava terapevtskih dostavnih sistemov z metodo sol-gel</t>
  </si>
  <si>
    <t>Sol-gel procesiranje matrica u sistemima za dostavu ljekova</t>
  </si>
  <si>
    <t>2X7</t>
  </si>
  <si>
    <t>dr. Suad Halilčević
Fakulteta elektrotehnike Univerziteta u Tuzli
Tuzla
BiH</t>
  </si>
  <si>
    <t>Novi algoritmi za povečanje sigurnosti obratovanja EES</t>
  </si>
  <si>
    <t>Novi algoritmi za poboljšanje sigurnosti rada elektroenergetskog sistema</t>
  </si>
  <si>
    <t>Znastveno raziskovalno središče Koper
Garibaldijeva 1
6000 Koper</t>
  </si>
  <si>
    <t>Univerza v Mariboru
Fakulteta za kemijo in kemijsko tehnologijo
Smetanova 17
2000 Maribor</t>
  </si>
  <si>
    <t>Daniel Copot</t>
  </si>
  <si>
    <t>dr. Igor Škrjanc</t>
  </si>
  <si>
    <t>dr. Naser Prljača
Fakultet elektrotehnike i mašinstva
Tuzla
BiH</t>
  </si>
  <si>
    <t>Nelinearni prediktivni regulator na osnovi mehkega modela na programirljivem logičnem krmilniku</t>
  </si>
  <si>
    <t>Nelinearni prediktivni regulator na osnovu mekanog modela na programirljivom logičkom krmilniku</t>
  </si>
  <si>
    <t>dr. Mustafa Podžo
Univerza v Sarajevu
Veterinarski fakultet
Sarajevo
BiH</t>
  </si>
  <si>
    <t>Ohranjanje avtohtonih ogroženih pasem ovc v Sloveniji in BiH s pomočjo globokega zamrzovanja spolnih celic in zarodkov</t>
  </si>
  <si>
    <t>dr. Fata Ibralić
Defektološki fakultet Univerziteta u Tuzli
Tuzla
BiH</t>
  </si>
  <si>
    <t>dr. Željko Knez</t>
  </si>
  <si>
    <t>Dobivanje ekstrata prirodnih učinkovina i određivanje farmakoloških i toksikoloških osobina</t>
  </si>
  <si>
    <t>mag. Krsto Mijanović
Međunarodni forum Bosna
Sarajevo
BiH</t>
  </si>
  <si>
    <t>dr. Janez Kopač</t>
  </si>
  <si>
    <t>Raziskave genetske strukture, genetske diverzitete in genetske diferencialnosti naravnih populacij Hrvatske sibireje na zahodnem območju Balkanskega polotoka</t>
  </si>
  <si>
    <t>Iztraživanja genetske strukture, genetskog diverziteta i genetske diferenciranosti prirodnih populaciaj Hrvatske sibireje na zapadnom djelu Balkanskog polotoka</t>
  </si>
  <si>
    <t>dr. Janez Prašnikar</t>
  </si>
  <si>
    <t>dr. Jože Pezdič</t>
  </si>
  <si>
    <t>Struktura in geokemija intramontanih terciarnih bazenov: nahajališča premoga in termomineralne vode</t>
  </si>
  <si>
    <t>3X7</t>
  </si>
  <si>
    <t>dr. Stanislav Kovačič</t>
  </si>
  <si>
    <t>dr. Borut Peterlin</t>
  </si>
  <si>
    <t>Elastično poravnavanje večmodalnih medicinskih slik</t>
  </si>
  <si>
    <t>Elastično poravnavanje višemodalnih medicinskih slika</t>
  </si>
  <si>
    <t>dr. Naser Prljača
Fakulteta elektrotehnike
Tuza
BiH</t>
  </si>
  <si>
    <t>dr. Rifet Terzić
Univerzitet u TuzliOdsjek za biologiju
Tuzla
BiH</t>
  </si>
  <si>
    <t>dr. Ferdinand Gubina</t>
  </si>
  <si>
    <t>dr. Stanko Srčič</t>
  </si>
  <si>
    <t>L4-3121-04042-01
PO-0552-0481
PO-0501-0401</t>
  </si>
  <si>
    <t>4X12</t>
  </si>
  <si>
    <t xml:space="preserve">3X7
</t>
  </si>
  <si>
    <t>2X12
2X1M</t>
  </si>
  <si>
    <t>1X12</t>
  </si>
  <si>
    <t>2X12
1X3M</t>
  </si>
  <si>
    <t xml:space="preserve">
3X1M</t>
  </si>
  <si>
    <t>1X2M
1X1M</t>
  </si>
  <si>
    <t>1X7</t>
  </si>
  <si>
    <t>2X1M</t>
  </si>
  <si>
    <t xml:space="preserve">2X12
1X2M
</t>
  </si>
  <si>
    <t>1X7, 2X5, 1X2M</t>
  </si>
  <si>
    <t>3X10
1X3M</t>
  </si>
  <si>
    <t>Obiski v l.</t>
  </si>
  <si>
    <t xml:space="preserve">Obiski v l. 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</si>
</sst>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rue&quot;;&quot;True&quot;;&quot;False&quot;"/>
    <numFmt numFmtId="173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21"/>
  <sheetViews>
    <sheetView workbookViewId="0" topLeftCell="A1">
      <selection activeCell="C12" sqref="C12"/>
    </sheetView>
  </sheetViews>
  <sheetFormatPr defaultColWidth="9.00390625" defaultRowHeight="12.75"/>
  <cols>
    <col min="2" max="2" width="21.25390625" style="0" customWidth="1"/>
    <col min="3" max="3" width="29.375" style="0" customWidth="1"/>
    <col min="4" max="4" width="23.875" style="0" customWidth="1"/>
  </cols>
  <sheetData>
    <row r="8" spans="2:3" ht="12.75">
      <c r="B8" s="36" t="s">
        <v>29</v>
      </c>
      <c r="C8" s="35"/>
    </row>
    <row r="9" spans="2:3" ht="12.75">
      <c r="B9" s="22" t="s">
        <v>20</v>
      </c>
      <c r="C9" s="21" t="s">
        <v>42</v>
      </c>
    </row>
    <row r="10" spans="2:3" ht="12.75">
      <c r="B10" s="22" t="s">
        <v>19</v>
      </c>
      <c r="C10" s="21">
        <v>68</v>
      </c>
    </row>
    <row r="11" spans="2:3" ht="12.75">
      <c r="B11" s="22" t="s">
        <v>16</v>
      </c>
      <c r="C11" s="21"/>
    </row>
    <row r="12" spans="2:3" ht="12.75">
      <c r="B12" s="22" t="s">
        <v>18</v>
      </c>
      <c r="C12" s="21" t="s">
        <v>43</v>
      </c>
    </row>
    <row r="13" spans="2:3" ht="12.75">
      <c r="B13" s="22" t="s">
        <v>17</v>
      </c>
      <c r="C13" s="21" t="s">
        <v>21</v>
      </c>
    </row>
    <row r="19" spans="2:3" ht="12.75">
      <c r="B19" s="34" t="s">
        <v>28</v>
      </c>
      <c r="C19" s="35"/>
    </row>
    <row r="20" ht="12.75">
      <c r="C20" s="37" t="s">
        <v>25</v>
      </c>
    </row>
    <row r="21" ht="12.75">
      <c r="C21" s="37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workbookViewId="0" topLeftCell="F1">
      <selection activeCell="F1" sqref="F1:K4"/>
    </sheetView>
  </sheetViews>
  <sheetFormatPr defaultColWidth="9.00390625" defaultRowHeight="12.75"/>
  <cols>
    <col min="1" max="1" width="6.625" style="0" customWidth="1"/>
    <col min="2" max="2" width="7.125" style="0" customWidth="1"/>
    <col min="4" max="4" width="20.75390625" style="0" customWidth="1"/>
    <col min="5" max="5" width="7.125" style="0" bestFit="1" customWidth="1"/>
    <col min="6" max="6" width="17.625" style="0" customWidth="1"/>
    <col min="7" max="7" width="16.125" style="0" customWidth="1"/>
    <col min="8" max="8" width="25.00390625" style="0" customWidth="1"/>
    <col min="9" max="9" width="22.375" style="0" customWidth="1"/>
  </cols>
  <sheetData>
    <row r="1" spans="3:11" s="2" customFormat="1" ht="19.5" customHeight="1" thickBot="1">
      <c r="C1" s="29"/>
      <c r="D1" s="32" t="s">
        <v>22</v>
      </c>
      <c r="E1" s="30"/>
      <c r="F1" s="31"/>
      <c r="G1" s="27" t="str">
        <f>'Naslovna stran'!$C$9</f>
        <v>BiH</v>
      </c>
      <c r="H1" s="33" t="s">
        <v>22</v>
      </c>
      <c r="I1" s="27" t="str">
        <f>'Naslovna stran'!$C$9</f>
        <v>BiH</v>
      </c>
      <c r="J1" s="23" t="str">
        <f>'Naslovna stran'!$C$20</f>
        <v>Visits in </v>
      </c>
      <c r="K1" s="24">
        <v>2003</v>
      </c>
    </row>
    <row r="2" spans="1:11" s="20" customFormat="1" ht="48.75" customHeight="1">
      <c r="A2" s="14" t="s">
        <v>1</v>
      </c>
      <c r="B2" s="14" t="str">
        <f>CONCATENATE("Št. ",'Naslovna stran'!$C$9)</f>
        <v>Št. BiH</v>
      </c>
      <c r="C2" s="15" t="s">
        <v>12</v>
      </c>
      <c r="D2" s="15" t="s">
        <v>13</v>
      </c>
      <c r="E2" s="16" t="s">
        <v>2</v>
      </c>
      <c r="F2" s="17" t="s">
        <v>14</v>
      </c>
      <c r="G2" s="18" t="s">
        <v>15</v>
      </c>
      <c r="H2" s="19" t="s">
        <v>3</v>
      </c>
      <c r="I2" s="18" t="s">
        <v>27</v>
      </c>
      <c r="J2" s="16" t="str">
        <f>CONCATENATE('Naslovna stran'!$C$21," ",'Naslovna stran'!$C$9)</f>
        <v>To BiH</v>
      </c>
      <c r="K2" s="16" t="str">
        <f>CONCATENATE('Naslovna stran'!$C$21," SI")</f>
        <v>To SI</v>
      </c>
    </row>
    <row r="3" spans="1:11" s="4" customFormat="1" ht="88.5" customHeight="1">
      <c r="A3" s="5">
        <v>6</v>
      </c>
      <c r="B3" s="6"/>
      <c r="C3" s="6">
        <v>1676</v>
      </c>
      <c r="D3" s="6" t="s">
        <v>65</v>
      </c>
      <c r="E3" s="7">
        <v>21777</v>
      </c>
      <c r="F3" s="8" t="s">
        <v>132</v>
      </c>
      <c r="G3" s="6" t="s">
        <v>66</v>
      </c>
      <c r="H3" s="6" t="s">
        <v>67</v>
      </c>
      <c r="I3" s="6" t="s">
        <v>68</v>
      </c>
      <c r="J3" s="9"/>
      <c r="K3" s="10"/>
    </row>
    <row r="4" spans="1:11" s="4" customFormat="1" ht="84" customHeight="1">
      <c r="A4" s="5">
        <v>14</v>
      </c>
      <c r="B4" s="6"/>
      <c r="C4" s="6">
        <v>1555</v>
      </c>
      <c r="D4" s="6" t="s">
        <v>37</v>
      </c>
      <c r="E4" s="7">
        <v>8230</v>
      </c>
      <c r="F4" s="8" t="s">
        <v>147</v>
      </c>
      <c r="G4" s="6" t="s">
        <v>109</v>
      </c>
      <c r="H4" s="6" t="s">
        <v>148</v>
      </c>
      <c r="I4" s="6" t="s">
        <v>110</v>
      </c>
      <c r="J4" s="9"/>
      <c r="K4" s="10"/>
    </row>
  </sheetData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Header>&amp;CPriloga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22"/>
  <sheetViews>
    <sheetView tabSelected="1" zoomScale="85" zoomScaleNormal="85" workbookViewId="0" topLeftCell="A1">
      <pane xSplit="5" ySplit="4" topLeftCell="I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6" sqref="J6"/>
    </sheetView>
  </sheetViews>
  <sheetFormatPr defaultColWidth="9.00390625" defaultRowHeight="12.75"/>
  <cols>
    <col min="1" max="1" width="1.25" style="0" customWidth="1"/>
    <col min="2" max="2" width="6.00390625" style="0" customWidth="1"/>
    <col min="3" max="3" width="5.875" style="0" customWidth="1"/>
    <col min="4" max="4" width="11.125" style="0" hidden="1" customWidth="1"/>
    <col min="5" max="5" width="33.125" style="0" customWidth="1"/>
    <col min="6" max="6" width="0" style="0" hidden="1" customWidth="1"/>
    <col min="7" max="7" width="32.75390625" style="0" customWidth="1"/>
    <col min="8" max="8" width="31.375" style="0" customWidth="1"/>
    <col min="9" max="10" width="32.00390625" style="0" customWidth="1"/>
    <col min="11" max="12" width="12.75390625" style="0" hidden="1" customWidth="1"/>
    <col min="13" max="16" width="12.75390625" style="1" customWidth="1"/>
    <col min="17" max="17" width="15.125" style="1" hidden="1" customWidth="1"/>
    <col min="18" max="18" width="8.00390625" style="0" hidden="1" customWidth="1"/>
    <col min="19" max="19" width="7.625" style="0" hidden="1" customWidth="1"/>
    <col min="20" max="20" width="8.125" style="1" hidden="1" customWidth="1"/>
    <col min="21" max="21" width="0" style="0" hidden="1" customWidth="1"/>
    <col min="22" max="22" width="7.375" style="0" hidden="1" customWidth="1"/>
    <col min="23" max="23" width="8.25390625" style="0" hidden="1" customWidth="1"/>
    <col min="24" max="24" width="8.00390625" style="0" hidden="1" customWidth="1"/>
    <col min="25" max="25" width="19.25390625" style="0" hidden="1" customWidth="1"/>
    <col min="26" max="26" width="36.625" style="0" hidden="1" customWidth="1"/>
    <col min="27" max="27" width="18.25390625" style="0" hidden="1" customWidth="1"/>
    <col min="28" max="28" width="27.625" style="0" hidden="1" customWidth="1"/>
    <col min="29" max="29" width="17.875" style="0" hidden="1" customWidth="1"/>
    <col min="30" max="30" width="0" style="0" hidden="1" customWidth="1"/>
  </cols>
  <sheetData>
    <row r="1" ht="16.5" customHeight="1"/>
    <row r="2" ht="16.5" customHeight="1" thickBot="1"/>
    <row r="3" spans="4:20" s="2" customFormat="1" ht="19.5" customHeight="1" thickBot="1">
      <c r="D3" s="29"/>
      <c r="E3" s="32" t="s">
        <v>22</v>
      </c>
      <c r="F3" s="30"/>
      <c r="G3" s="31"/>
      <c r="H3" s="27" t="str">
        <f>'Naslovna stran'!$C$9</f>
        <v>BiH</v>
      </c>
      <c r="I3" s="33" t="s">
        <v>22</v>
      </c>
      <c r="J3" s="27" t="str">
        <f>'Naslovna stran'!$C$9</f>
        <v>BiH</v>
      </c>
      <c r="K3" s="23" t="str">
        <f>'Naslovna stran'!$C$20</f>
        <v>Visits in </v>
      </c>
      <c r="L3" s="24">
        <v>2003</v>
      </c>
      <c r="M3" s="23" t="s">
        <v>171</v>
      </c>
      <c r="N3" s="24">
        <v>2004</v>
      </c>
      <c r="O3" s="23" t="s">
        <v>172</v>
      </c>
      <c r="P3" s="24">
        <v>2005</v>
      </c>
      <c r="Q3" s="3"/>
      <c r="T3" s="38"/>
    </row>
    <row r="4" spans="2:30" s="20" customFormat="1" ht="48.75" customHeight="1">
      <c r="B4" s="14" t="s">
        <v>1</v>
      </c>
      <c r="C4" s="14" t="str">
        <f>CONCATENATE("Št. ",'Naslovna stran'!$C$9)</f>
        <v>Št. BiH</v>
      </c>
      <c r="D4" s="15" t="s">
        <v>12</v>
      </c>
      <c r="E4" s="15" t="s">
        <v>13</v>
      </c>
      <c r="F4" s="16" t="s">
        <v>2</v>
      </c>
      <c r="G4" s="17" t="s">
        <v>14</v>
      </c>
      <c r="H4" s="18" t="s">
        <v>15</v>
      </c>
      <c r="I4" s="19" t="s">
        <v>3</v>
      </c>
      <c r="J4" s="18" t="s">
        <v>27</v>
      </c>
      <c r="K4" s="16" t="str">
        <f>CONCATENATE('Naslovna stran'!$C$21," ",'Naslovna stran'!$C$9)</f>
        <v>To BiH</v>
      </c>
      <c r="L4" s="16" t="str">
        <f>CONCATENATE('Naslovna stran'!$C$21," SI")</f>
        <v>To SI</v>
      </c>
      <c r="M4" s="16" t="str">
        <f>CONCATENATE('Naslovna stran'!$C$21," ",'Naslovna stran'!$C$9)</f>
        <v>To BiH</v>
      </c>
      <c r="N4" s="16" t="str">
        <f>CONCATENATE('Naslovna stran'!$C$21," SI")</f>
        <v>To SI</v>
      </c>
      <c r="O4" s="16" t="str">
        <f>CONCATENATE('Naslovna stran'!$C$21," ",'Naslovna stran'!$C$9)</f>
        <v>To BiH</v>
      </c>
      <c r="P4" s="16" t="str">
        <f>CONCATENATE('Naslovna stran'!$C$21," SI")</f>
        <v>To SI</v>
      </c>
      <c r="Q4" s="13" t="s">
        <v>4</v>
      </c>
      <c r="R4" s="13" t="s">
        <v>5</v>
      </c>
      <c r="S4" s="13" t="s">
        <v>6</v>
      </c>
      <c r="T4" s="39" t="s">
        <v>7</v>
      </c>
      <c r="U4" s="13" t="s">
        <v>8</v>
      </c>
      <c r="V4" s="13" t="s">
        <v>9</v>
      </c>
      <c r="W4" s="13" t="s">
        <v>23</v>
      </c>
      <c r="X4" s="13" t="s">
        <v>24</v>
      </c>
      <c r="Y4" s="13" t="s">
        <v>10</v>
      </c>
      <c r="Z4" s="13" t="s">
        <v>11</v>
      </c>
      <c r="AA4" s="14" t="s">
        <v>0</v>
      </c>
      <c r="AB4" s="14" t="s">
        <v>30</v>
      </c>
      <c r="AC4" s="41" t="s">
        <v>31</v>
      </c>
      <c r="AD4" s="13" t="s">
        <v>41</v>
      </c>
    </row>
    <row r="5" spans="2:30" s="4" customFormat="1" ht="66.75" customHeight="1">
      <c r="B5" s="5">
        <v>1</v>
      </c>
      <c r="C5" s="6">
        <v>22</v>
      </c>
      <c r="D5" s="6">
        <v>1538</v>
      </c>
      <c r="E5" s="6" t="s">
        <v>44</v>
      </c>
      <c r="F5" s="7">
        <v>10748</v>
      </c>
      <c r="G5" s="8" t="s">
        <v>133</v>
      </c>
      <c r="H5" s="6" t="s">
        <v>134</v>
      </c>
      <c r="I5" s="6" t="s">
        <v>135</v>
      </c>
      <c r="J5" s="6" t="s">
        <v>136</v>
      </c>
      <c r="K5" s="9"/>
      <c r="L5" s="10"/>
      <c r="M5" s="11" t="s">
        <v>126</v>
      </c>
      <c r="N5" s="11" t="s">
        <v>159</v>
      </c>
      <c r="O5" s="11" t="s">
        <v>126</v>
      </c>
      <c r="P5" s="11" t="s">
        <v>159</v>
      </c>
      <c r="Q5" s="28"/>
      <c r="R5" s="25" t="str">
        <f>'Naslovna stran'!$C$9</f>
        <v>BiH</v>
      </c>
      <c r="S5" s="25">
        <f>'Naslovna stran'!$C$10</f>
        <v>68</v>
      </c>
      <c r="T5" s="12" t="s">
        <v>35</v>
      </c>
      <c r="U5" s="9">
        <v>2</v>
      </c>
      <c r="V5" s="10">
        <v>2</v>
      </c>
      <c r="W5" s="12"/>
      <c r="X5" s="10"/>
      <c r="Y5" s="25" t="str">
        <f>'Naslovna stran'!$C$13</f>
        <v>3311-03-838000</v>
      </c>
      <c r="Z5" s="26"/>
      <c r="AA5" s="25" t="str">
        <f>CONCATENATE('Naslovna stran'!$C$12,"-",TEXT(B5,"000"))</f>
        <v>BI-BiH/04-05-001</v>
      </c>
      <c r="AB5" s="10"/>
      <c r="AC5" s="9" t="s">
        <v>45</v>
      </c>
      <c r="AD5" s="10"/>
    </row>
    <row r="6" spans="2:30" s="4" customFormat="1" ht="86.25" customHeight="1">
      <c r="B6" s="5">
        <v>2</v>
      </c>
      <c r="C6" s="6">
        <v>2</v>
      </c>
      <c r="D6" s="6">
        <v>1510</v>
      </c>
      <c r="E6" s="6" t="s">
        <v>130</v>
      </c>
      <c r="F6" s="7">
        <v>8371</v>
      </c>
      <c r="G6" s="8" t="s">
        <v>46</v>
      </c>
      <c r="H6" s="6" t="s">
        <v>50</v>
      </c>
      <c r="I6" s="6" t="s">
        <v>47</v>
      </c>
      <c r="J6" s="6" t="s">
        <v>48</v>
      </c>
      <c r="K6" s="9"/>
      <c r="L6" s="10"/>
      <c r="M6" s="11" t="s">
        <v>149</v>
      </c>
      <c r="N6" s="11" t="s">
        <v>38</v>
      </c>
      <c r="O6" s="11" t="s">
        <v>149</v>
      </c>
      <c r="P6" s="11" t="s">
        <v>38</v>
      </c>
      <c r="Q6" s="28"/>
      <c r="R6" s="25" t="str">
        <f>'Naslovna stran'!$C$9</f>
        <v>BiH</v>
      </c>
      <c r="S6" s="25">
        <f>'Naslovna stran'!$C$10</f>
        <v>68</v>
      </c>
      <c r="T6" s="12" t="s">
        <v>32</v>
      </c>
      <c r="U6" s="9">
        <v>1</v>
      </c>
      <c r="V6" s="10">
        <v>9</v>
      </c>
      <c r="W6" s="12"/>
      <c r="X6" s="10"/>
      <c r="Y6" s="25" t="str">
        <f>'Naslovna stran'!$C$13</f>
        <v>3311-03-838000</v>
      </c>
      <c r="Z6" s="26"/>
      <c r="AA6" s="25" t="str">
        <f>CONCATENATE('Naslovna stran'!$C$12,"-",TEXT(B6,"000"))</f>
        <v>BI-BiH/04-05-002</v>
      </c>
      <c r="AB6" s="10"/>
      <c r="AC6" s="9"/>
      <c r="AD6" s="10"/>
    </row>
    <row r="7" spans="2:30" s="4" customFormat="1" ht="81" customHeight="1">
      <c r="B7" s="5">
        <v>3</v>
      </c>
      <c r="C7" s="6">
        <v>1</v>
      </c>
      <c r="D7" s="6">
        <v>406</v>
      </c>
      <c r="E7" s="6" t="s">
        <v>36</v>
      </c>
      <c r="F7" s="7">
        <v>7439</v>
      </c>
      <c r="G7" s="8" t="s">
        <v>49</v>
      </c>
      <c r="H7" s="6" t="s">
        <v>137</v>
      </c>
      <c r="I7" s="6" t="s">
        <v>138</v>
      </c>
      <c r="J7" s="6" t="s">
        <v>51</v>
      </c>
      <c r="K7" s="9"/>
      <c r="L7" s="10"/>
      <c r="M7" s="11" t="s">
        <v>159</v>
      </c>
      <c r="N7" s="11" t="s">
        <v>159</v>
      </c>
      <c r="O7" s="11" t="s">
        <v>159</v>
      </c>
      <c r="P7" s="11" t="s">
        <v>159</v>
      </c>
      <c r="Q7" s="28"/>
      <c r="R7" s="25" t="str">
        <f>'Naslovna stran'!$C$9</f>
        <v>BiH</v>
      </c>
      <c r="S7" s="25">
        <f>'Naslovna stran'!$C$10</f>
        <v>68</v>
      </c>
      <c r="T7" s="12" t="s">
        <v>33</v>
      </c>
      <c r="U7" s="9">
        <v>2</v>
      </c>
      <c r="V7" s="10">
        <v>1</v>
      </c>
      <c r="W7" s="12"/>
      <c r="X7" s="10"/>
      <c r="Y7" s="25" t="str">
        <f>'Naslovna stran'!$C$13</f>
        <v>3311-03-838000</v>
      </c>
      <c r="Z7" s="26"/>
      <c r="AA7" s="25" t="str">
        <f>CONCATENATE('Naslovna stran'!$C$12,"-",TEXT(B7,"000"))</f>
        <v>BI-BiH/04-05-003</v>
      </c>
      <c r="AB7" s="10"/>
      <c r="AC7" s="10">
        <v>501</v>
      </c>
      <c r="AD7" s="10"/>
    </row>
    <row r="8" spans="2:30" s="4" customFormat="1" ht="82.5" customHeight="1">
      <c r="B8" s="5">
        <v>4</v>
      </c>
      <c r="C8" s="6">
        <v>3</v>
      </c>
      <c r="D8" s="6">
        <v>507</v>
      </c>
      <c r="E8" s="6" t="s">
        <v>52</v>
      </c>
      <c r="F8" s="7">
        <v>13082</v>
      </c>
      <c r="G8" s="8" t="s">
        <v>53</v>
      </c>
      <c r="H8" s="6" t="s">
        <v>54</v>
      </c>
      <c r="I8" s="6" t="s">
        <v>55</v>
      </c>
      <c r="J8" s="6" t="s">
        <v>56</v>
      </c>
      <c r="K8" s="9"/>
      <c r="L8" s="10"/>
      <c r="M8" s="11" t="s">
        <v>160</v>
      </c>
      <c r="N8" s="11" t="s">
        <v>161</v>
      </c>
      <c r="O8" s="11" t="s">
        <v>160</v>
      </c>
      <c r="P8" s="11" t="s">
        <v>161</v>
      </c>
      <c r="Q8" s="28"/>
      <c r="R8" s="25" t="str">
        <f>'Naslovna stran'!$C$9</f>
        <v>BiH</v>
      </c>
      <c r="S8" s="25">
        <f>'Naslovna stran'!$C$10</f>
        <v>68</v>
      </c>
      <c r="T8" s="11" t="s">
        <v>32</v>
      </c>
      <c r="U8" s="9">
        <v>1</v>
      </c>
      <c r="V8" s="10">
        <v>11</v>
      </c>
      <c r="W8" s="12"/>
      <c r="X8" s="10"/>
      <c r="Y8" s="25" t="str">
        <f>'Naslovna stran'!$C$13</f>
        <v>3311-03-838000</v>
      </c>
      <c r="Z8" s="26"/>
      <c r="AA8" s="25" t="str">
        <f>CONCATENATE('Naslovna stran'!$C$12,"-",TEXT(B8,"000"))</f>
        <v>BI-BiH/04-05-004</v>
      </c>
      <c r="AB8" s="10"/>
      <c r="AC8" s="9" t="s">
        <v>57</v>
      </c>
      <c r="AD8" s="10"/>
    </row>
    <row r="9" spans="2:30" s="4" customFormat="1" ht="84.75" customHeight="1">
      <c r="B9" s="5">
        <v>5</v>
      </c>
      <c r="C9" s="6">
        <v>5</v>
      </c>
      <c r="D9" s="6">
        <v>582</v>
      </c>
      <c r="E9" s="6" t="s">
        <v>59</v>
      </c>
      <c r="F9" s="7">
        <v>3703</v>
      </c>
      <c r="G9" s="8" t="s">
        <v>60</v>
      </c>
      <c r="H9" s="6" t="s">
        <v>61</v>
      </c>
      <c r="I9" s="6" t="s">
        <v>63</v>
      </c>
      <c r="J9" s="6" t="s">
        <v>62</v>
      </c>
      <c r="K9" s="9"/>
      <c r="M9" s="11" t="s">
        <v>34</v>
      </c>
      <c r="N9" s="11" t="s">
        <v>34</v>
      </c>
      <c r="O9" s="11" t="s">
        <v>34</v>
      </c>
      <c r="P9" s="11" t="s">
        <v>34</v>
      </c>
      <c r="Q9" s="28"/>
      <c r="R9" s="25" t="str">
        <f>'Naslovna stran'!$C$9</f>
        <v>BiH</v>
      </c>
      <c r="S9" s="25">
        <f>'Naslovna stran'!$C$10</f>
        <v>68</v>
      </c>
      <c r="T9" s="12" t="s">
        <v>58</v>
      </c>
      <c r="U9" s="9">
        <v>1</v>
      </c>
      <c r="V9" s="10">
        <v>9</v>
      </c>
      <c r="W9" s="12"/>
      <c r="X9" s="10"/>
      <c r="Y9" s="25" t="str">
        <f>'Naslovna stran'!$C$13</f>
        <v>3311-03-838000</v>
      </c>
      <c r="Z9" s="26"/>
      <c r="AA9" s="25" t="str">
        <f>CONCATENATE('Naslovna stran'!$C$12,"-",TEXT(B9,"000"))</f>
        <v>BI-BiH/04-05-005</v>
      </c>
      <c r="AB9" s="10"/>
      <c r="AC9" s="10" t="s">
        <v>64</v>
      </c>
      <c r="AD9" s="10"/>
    </row>
    <row r="10" spans="2:30" s="4" customFormat="1" ht="75" customHeight="1">
      <c r="B10" s="5">
        <v>6</v>
      </c>
      <c r="C10" s="6">
        <v>11</v>
      </c>
      <c r="D10" s="6">
        <v>588</v>
      </c>
      <c r="E10" s="6" t="s">
        <v>69</v>
      </c>
      <c r="F10" s="7">
        <v>11610</v>
      </c>
      <c r="G10" s="8" t="s">
        <v>70</v>
      </c>
      <c r="H10" s="6" t="s">
        <v>139</v>
      </c>
      <c r="I10" s="6" t="s">
        <v>71</v>
      </c>
      <c r="J10" s="6" t="s">
        <v>72</v>
      </c>
      <c r="K10" s="9"/>
      <c r="M10" s="11" t="s">
        <v>162</v>
      </c>
      <c r="N10" s="11" t="s">
        <v>94</v>
      </c>
      <c r="O10" s="11" t="s">
        <v>162</v>
      </c>
      <c r="P10" s="11" t="s">
        <v>94</v>
      </c>
      <c r="Q10" s="28"/>
      <c r="R10" s="25" t="str">
        <f>'Naslovna stran'!$C$9</f>
        <v>BiH</v>
      </c>
      <c r="S10" s="25">
        <f>'Naslovna stran'!$C$10</f>
        <v>68</v>
      </c>
      <c r="T10" s="12" t="s">
        <v>58</v>
      </c>
      <c r="U10" s="9">
        <v>2</v>
      </c>
      <c r="V10" s="10">
        <v>9</v>
      </c>
      <c r="W10" s="12"/>
      <c r="X10" s="10"/>
      <c r="Y10" s="25" t="str">
        <f>'Naslovna stran'!$C$13</f>
        <v>3311-03-838000</v>
      </c>
      <c r="Z10" s="26"/>
      <c r="AA10" s="25" t="str">
        <f>CONCATENATE('Naslovna stran'!$C$12,"-",TEXT(B10,"000"))</f>
        <v>BI-BiH/04-05-006</v>
      </c>
      <c r="AB10" s="10"/>
      <c r="AC10" s="9" t="s">
        <v>73</v>
      </c>
      <c r="AD10" s="10"/>
    </row>
    <row r="11" spans="2:30" s="4" customFormat="1" ht="99" customHeight="1">
      <c r="B11" s="5">
        <v>7</v>
      </c>
      <c r="C11" s="6">
        <v>15</v>
      </c>
      <c r="D11" s="6">
        <v>794</v>
      </c>
      <c r="E11" s="6" t="s">
        <v>131</v>
      </c>
      <c r="F11" s="7">
        <v>2619</v>
      </c>
      <c r="G11" s="8" t="s">
        <v>140</v>
      </c>
      <c r="H11" s="6" t="s">
        <v>74</v>
      </c>
      <c r="I11" s="6" t="s">
        <v>75</v>
      </c>
      <c r="J11" s="6" t="s">
        <v>141</v>
      </c>
      <c r="K11" s="9"/>
      <c r="L11" s="10"/>
      <c r="M11" s="11" t="s">
        <v>38</v>
      </c>
      <c r="N11" s="11" t="s">
        <v>76</v>
      </c>
      <c r="O11" s="11" t="s">
        <v>38</v>
      </c>
      <c r="P11" s="11" t="s">
        <v>77</v>
      </c>
      <c r="Q11" s="28"/>
      <c r="R11" s="25" t="str">
        <f>'Naslovna stran'!$C$9</f>
        <v>BiH</v>
      </c>
      <c r="S11" s="25">
        <f>'Naslovna stran'!$C$10</f>
        <v>68</v>
      </c>
      <c r="T11" s="12" t="s">
        <v>35</v>
      </c>
      <c r="U11" s="9">
        <v>2</v>
      </c>
      <c r="V11" s="10">
        <v>8</v>
      </c>
      <c r="W11" s="12"/>
      <c r="X11" s="9"/>
      <c r="Y11" s="25" t="str">
        <f>'Naslovna stran'!$C$13</f>
        <v>3311-03-838000</v>
      </c>
      <c r="Z11" s="26"/>
      <c r="AA11" s="25" t="str">
        <f>CONCATENATE('Naslovna stran'!$C$12,"-",TEXT(B11,"000"))</f>
        <v>BI-BiH/04-05-007</v>
      </c>
      <c r="AB11" s="10"/>
      <c r="AC11" s="9" t="s">
        <v>78</v>
      </c>
      <c r="AD11" s="10"/>
    </row>
    <row r="12" spans="2:30" s="4" customFormat="1" ht="86.25" customHeight="1">
      <c r="B12" s="5">
        <v>8</v>
      </c>
      <c r="C12" s="6">
        <v>14</v>
      </c>
      <c r="D12" s="6">
        <v>782</v>
      </c>
      <c r="E12" s="6" t="s">
        <v>79</v>
      </c>
      <c r="F12" s="40">
        <v>6883</v>
      </c>
      <c r="G12" s="8" t="s">
        <v>143</v>
      </c>
      <c r="H12" s="6" t="s">
        <v>142</v>
      </c>
      <c r="I12" s="6" t="s">
        <v>80</v>
      </c>
      <c r="J12" s="6" t="s">
        <v>81</v>
      </c>
      <c r="K12" s="9"/>
      <c r="L12" s="10"/>
      <c r="M12" s="11" t="s">
        <v>39</v>
      </c>
      <c r="N12" s="11" t="s">
        <v>163</v>
      </c>
      <c r="O12" s="11" t="s">
        <v>39</v>
      </c>
      <c r="P12" s="11" t="s">
        <v>163</v>
      </c>
      <c r="Q12" s="28"/>
      <c r="R12" s="25" t="str">
        <f>'Naslovna stran'!$C$9</f>
        <v>BiH</v>
      </c>
      <c r="S12" s="25">
        <f>'Naslovna stran'!$C$10</f>
        <v>68</v>
      </c>
      <c r="T12" s="12" t="s">
        <v>33</v>
      </c>
      <c r="U12" s="9">
        <v>2</v>
      </c>
      <c r="V12" s="10">
        <v>8</v>
      </c>
      <c r="W12" s="12"/>
      <c r="X12" s="9"/>
      <c r="Y12" s="25" t="str">
        <f>'Naslovna stran'!$C$13</f>
        <v>3311-03-838000</v>
      </c>
      <c r="Z12" s="26"/>
      <c r="AA12" s="25" t="str">
        <f>CONCATENATE('Naslovna stran'!$C$12,"-",TEXT(B12,"000"))</f>
        <v>BI-BiH/04-05-008</v>
      </c>
      <c r="AB12" s="10"/>
      <c r="AC12" s="9" t="s">
        <v>82</v>
      </c>
      <c r="AD12" s="10"/>
    </row>
    <row r="13" spans="2:30" s="4" customFormat="1" ht="85.5" customHeight="1">
      <c r="B13" s="5">
        <v>9</v>
      </c>
      <c r="C13" s="6">
        <v>17</v>
      </c>
      <c r="D13" s="6">
        <v>215</v>
      </c>
      <c r="E13" s="6" t="s">
        <v>83</v>
      </c>
      <c r="F13" s="7">
        <v>11339</v>
      </c>
      <c r="G13" s="8" t="s">
        <v>84</v>
      </c>
      <c r="H13" s="6" t="s">
        <v>85</v>
      </c>
      <c r="I13" s="6" t="s">
        <v>86</v>
      </c>
      <c r="J13" s="6" t="s">
        <v>87</v>
      </c>
      <c r="K13" s="9"/>
      <c r="L13" s="10"/>
      <c r="M13" s="11" t="s">
        <v>88</v>
      </c>
      <c r="N13" s="11" t="s">
        <v>88</v>
      </c>
      <c r="O13" s="11" t="s">
        <v>88</v>
      </c>
      <c r="P13" s="11" t="s">
        <v>88</v>
      </c>
      <c r="Q13" s="28"/>
      <c r="R13" s="25" t="str">
        <f>'Naslovna stran'!$C$9</f>
        <v>BiH</v>
      </c>
      <c r="S13" s="25">
        <f>'Naslovna stran'!$C$10</f>
        <v>68</v>
      </c>
      <c r="T13" s="12" t="s">
        <v>35</v>
      </c>
      <c r="U13" s="9">
        <v>3</v>
      </c>
      <c r="V13" s="9">
        <v>11</v>
      </c>
      <c r="W13" s="12"/>
      <c r="X13" s="9"/>
      <c r="Y13" s="25" t="str">
        <f>'Naslovna stran'!$C$13</f>
        <v>3311-03-838000</v>
      </c>
      <c r="Z13" s="26"/>
      <c r="AA13" s="25" t="str">
        <f>CONCATENATE('Naslovna stran'!$C$12,"-",TEXT(B13,"000"))</f>
        <v>BI-BiH/04-05-009</v>
      </c>
      <c r="AB13" s="10"/>
      <c r="AC13" s="9" t="s">
        <v>89</v>
      </c>
      <c r="AD13" s="10"/>
    </row>
    <row r="14" spans="2:30" s="4" customFormat="1" ht="88.5" customHeight="1">
      <c r="B14" s="5">
        <v>10</v>
      </c>
      <c r="C14" s="6">
        <v>13</v>
      </c>
      <c r="D14" s="6">
        <v>404</v>
      </c>
      <c r="E14" s="6" t="s">
        <v>90</v>
      </c>
      <c r="F14" s="7">
        <v>14869</v>
      </c>
      <c r="G14" s="8" t="s">
        <v>91</v>
      </c>
      <c r="H14" s="6" t="s">
        <v>92</v>
      </c>
      <c r="I14" s="6" t="s">
        <v>144</v>
      </c>
      <c r="J14" s="6" t="s">
        <v>145</v>
      </c>
      <c r="K14" s="9"/>
      <c r="L14" s="10"/>
      <c r="M14" s="11" t="s">
        <v>93</v>
      </c>
      <c r="N14" s="11" t="s">
        <v>94</v>
      </c>
      <c r="O14" s="11" t="s">
        <v>93</v>
      </c>
      <c r="P14" s="11" t="s">
        <v>94</v>
      </c>
      <c r="Q14" s="28"/>
      <c r="R14" s="25" t="str">
        <f>'Naslovna stran'!$C$9</f>
        <v>BiH</v>
      </c>
      <c r="S14" s="25">
        <f>'Naslovna stran'!$C$10</f>
        <v>68</v>
      </c>
      <c r="T14" s="11" t="s">
        <v>32</v>
      </c>
      <c r="U14" s="9">
        <v>1</v>
      </c>
      <c r="V14" s="9"/>
      <c r="W14" s="11"/>
      <c r="X14" s="9"/>
      <c r="Y14" s="25" t="str">
        <f>'Naslovna stran'!$C$13</f>
        <v>3311-03-838000</v>
      </c>
      <c r="Z14" s="26"/>
      <c r="AA14" s="25" t="str">
        <f>CONCATENATE('Naslovna stran'!$C$12,"-",TEXT(B14,"000"))</f>
        <v>BI-BiH/04-05-010</v>
      </c>
      <c r="AB14" s="10"/>
      <c r="AC14" s="9" t="s">
        <v>95</v>
      </c>
      <c r="AD14" s="10"/>
    </row>
    <row r="15" spans="2:30" s="4" customFormat="1" ht="71.25" customHeight="1">
      <c r="B15" s="5">
        <v>11</v>
      </c>
      <c r="C15" s="6">
        <v>7</v>
      </c>
      <c r="D15" s="6">
        <v>584</v>
      </c>
      <c r="E15" s="6" t="s">
        <v>96</v>
      </c>
      <c r="F15" s="7">
        <v>2413</v>
      </c>
      <c r="G15" s="8" t="s">
        <v>146</v>
      </c>
      <c r="H15" s="6" t="s">
        <v>97</v>
      </c>
      <c r="I15" s="6" t="s">
        <v>98</v>
      </c>
      <c r="J15" s="6" t="s">
        <v>99</v>
      </c>
      <c r="K15" s="9"/>
      <c r="L15" s="10"/>
      <c r="M15" s="12" t="s">
        <v>88</v>
      </c>
      <c r="N15" s="11" t="s">
        <v>101</v>
      </c>
      <c r="O15" s="12" t="s">
        <v>88</v>
      </c>
      <c r="P15" s="11" t="s">
        <v>101</v>
      </c>
      <c r="Q15" s="28"/>
      <c r="R15" s="25" t="str">
        <f>'Naslovna stran'!$C$9</f>
        <v>BiH</v>
      </c>
      <c r="S15" s="25">
        <f>'Naslovna stran'!$C$10</f>
        <v>68</v>
      </c>
      <c r="T15" s="12" t="s">
        <v>35</v>
      </c>
      <c r="U15" s="10">
        <v>1</v>
      </c>
      <c r="V15" s="10">
        <v>2</v>
      </c>
      <c r="W15" s="12"/>
      <c r="X15" s="9"/>
      <c r="Y15" s="25" t="str">
        <f>'Naslovna stran'!$C$13</f>
        <v>3311-03-838000</v>
      </c>
      <c r="Z15" s="26"/>
      <c r="AA15" s="25" t="str">
        <f>CONCATENATE('Naslovna stran'!$C$12,"-",TEXT(B15,"000"))</f>
        <v>BI-BiH/04-05-011</v>
      </c>
      <c r="AB15" s="10"/>
      <c r="AC15" s="9" t="s">
        <v>102</v>
      </c>
      <c r="AD15" s="10"/>
    </row>
    <row r="16" spans="2:30" s="4" customFormat="1" ht="80.25" customHeight="1">
      <c r="B16" s="5">
        <v>12</v>
      </c>
      <c r="C16" s="6">
        <v>4</v>
      </c>
      <c r="D16" s="4">
        <v>406</v>
      </c>
      <c r="E16" s="6" t="s">
        <v>103</v>
      </c>
      <c r="F16" s="7">
        <v>11184</v>
      </c>
      <c r="G16" s="8" t="s">
        <v>104</v>
      </c>
      <c r="H16" s="6" t="s">
        <v>105</v>
      </c>
      <c r="I16" s="6" t="s">
        <v>107</v>
      </c>
      <c r="J16" s="6" t="s">
        <v>106</v>
      </c>
      <c r="K16" s="9"/>
      <c r="L16" s="10"/>
      <c r="M16" s="11" t="s">
        <v>34</v>
      </c>
      <c r="N16" s="11" t="s">
        <v>164</v>
      </c>
      <c r="O16" s="11" t="s">
        <v>34</v>
      </c>
      <c r="P16" s="11" t="s">
        <v>165</v>
      </c>
      <c r="Q16" s="28"/>
      <c r="R16" s="25" t="str">
        <f>'Naslovna stran'!$C$9</f>
        <v>BiH</v>
      </c>
      <c r="S16" s="25">
        <f>'Naslovna stran'!$C$10</f>
        <v>68</v>
      </c>
      <c r="T16" s="12" t="s">
        <v>32</v>
      </c>
      <c r="U16" s="9">
        <v>1</v>
      </c>
      <c r="V16" s="10">
        <v>5</v>
      </c>
      <c r="W16" s="11"/>
      <c r="X16" s="9"/>
      <c r="Y16" s="25" t="str">
        <f>'Naslovna stran'!$C$13</f>
        <v>3311-03-838000</v>
      </c>
      <c r="Z16" s="26"/>
      <c r="AA16" s="25" t="str">
        <f>CONCATENATE('Naslovna stran'!$C$12,"-",TEXT(B16,"000"))</f>
        <v>BI-BiH/04-05-012</v>
      </c>
      <c r="AB16" s="10"/>
      <c r="AC16" s="9" t="s">
        <v>108</v>
      </c>
      <c r="AD16" s="10"/>
    </row>
    <row r="17" spans="2:30" s="4" customFormat="1" ht="72.75" customHeight="1">
      <c r="B17" s="5">
        <v>13</v>
      </c>
      <c r="C17" s="6">
        <v>23</v>
      </c>
      <c r="D17" s="6">
        <v>1538</v>
      </c>
      <c r="E17" s="6" t="s">
        <v>44</v>
      </c>
      <c r="F17" s="7">
        <v>6856</v>
      </c>
      <c r="G17" s="8" t="s">
        <v>150</v>
      </c>
      <c r="H17" s="6" t="s">
        <v>154</v>
      </c>
      <c r="I17" s="6" t="s">
        <v>152</v>
      </c>
      <c r="J17" s="6" t="s">
        <v>153</v>
      </c>
      <c r="K17" s="9"/>
      <c r="L17" s="10"/>
      <c r="M17" s="11" t="s">
        <v>111</v>
      </c>
      <c r="N17" s="11" t="s">
        <v>38</v>
      </c>
      <c r="O17" s="11" t="s">
        <v>111</v>
      </c>
      <c r="P17" s="11" t="s">
        <v>38</v>
      </c>
      <c r="Q17" s="28"/>
      <c r="R17" s="25" t="str">
        <f>'Naslovna stran'!$C$9</f>
        <v>BiH</v>
      </c>
      <c r="S17" s="25">
        <f>'Naslovna stran'!$C$10</f>
        <v>68</v>
      </c>
      <c r="T17" s="12" t="s">
        <v>35</v>
      </c>
      <c r="U17" s="9">
        <v>2</v>
      </c>
      <c r="V17" s="10">
        <v>2</v>
      </c>
      <c r="W17" s="12"/>
      <c r="X17" s="10"/>
      <c r="Y17" s="25" t="str">
        <f>'Naslovna stran'!$C$13</f>
        <v>3311-03-838000</v>
      </c>
      <c r="Z17" s="26"/>
      <c r="AA17" s="25" t="str">
        <f>CONCATENATE('Naslovna stran'!$C$12,"-",TEXT(B17,"000"))</f>
        <v>BI-BiH/04-05-013</v>
      </c>
      <c r="AB17" s="10"/>
      <c r="AC17" s="9" t="s">
        <v>112</v>
      </c>
      <c r="AD17" s="10"/>
    </row>
    <row r="18" spans="2:30" s="4" customFormat="1" ht="75.75" customHeight="1">
      <c r="B18" s="5">
        <v>14</v>
      </c>
      <c r="C18" s="6">
        <v>12</v>
      </c>
      <c r="D18" s="6">
        <v>312</v>
      </c>
      <c r="E18" s="6" t="s">
        <v>113</v>
      </c>
      <c r="F18" s="7">
        <v>10458</v>
      </c>
      <c r="G18" s="8" t="s">
        <v>151</v>
      </c>
      <c r="H18" s="6" t="s">
        <v>155</v>
      </c>
      <c r="I18" s="6" t="s">
        <v>114</v>
      </c>
      <c r="J18" s="6" t="s">
        <v>115</v>
      </c>
      <c r="K18" s="9"/>
      <c r="L18" s="10"/>
      <c r="M18" s="11" t="s">
        <v>166</v>
      </c>
      <c r="N18" s="11" t="s">
        <v>167</v>
      </c>
      <c r="O18" s="11" t="s">
        <v>166</v>
      </c>
      <c r="P18" s="11" t="s">
        <v>168</v>
      </c>
      <c r="Q18" s="28"/>
      <c r="R18" s="25" t="str">
        <f>'Naslovna stran'!$C$9</f>
        <v>BiH</v>
      </c>
      <c r="S18" s="25">
        <f>'Naslovna stran'!$C$10</f>
        <v>68</v>
      </c>
      <c r="T18" s="12" t="s">
        <v>33</v>
      </c>
      <c r="U18" s="9">
        <v>1</v>
      </c>
      <c r="V18" s="10">
        <v>1</v>
      </c>
      <c r="W18" s="12"/>
      <c r="X18" s="10"/>
      <c r="Y18" s="25" t="str">
        <f>'Naslovna stran'!$C$13</f>
        <v>3311-03-838000</v>
      </c>
      <c r="Z18" s="26"/>
      <c r="AA18" s="25" t="str">
        <f>CONCATENATE('Naslovna stran'!$C$12,"-",TEXT(B18,"000"))</f>
        <v>BI-BiH/04-05-014</v>
      </c>
      <c r="AB18" s="10"/>
      <c r="AC18" s="10" t="s">
        <v>40</v>
      </c>
      <c r="AD18" s="10"/>
    </row>
    <row r="19" spans="2:30" s="4" customFormat="1" ht="75.75" customHeight="1">
      <c r="B19" s="5">
        <v>15</v>
      </c>
      <c r="C19" s="6">
        <v>16</v>
      </c>
      <c r="D19" s="6">
        <v>481</v>
      </c>
      <c r="E19" s="6" t="s">
        <v>117</v>
      </c>
      <c r="F19" s="7">
        <v>11906</v>
      </c>
      <c r="G19" s="8" t="s">
        <v>118</v>
      </c>
      <c r="H19" s="6" t="s">
        <v>119</v>
      </c>
      <c r="I19" s="6" t="s">
        <v>120</v>
      </c>
      <c r="J19" s="6" t="s">
        <v>121</v>
      </c>
      <c r="K19" s="9"/>
      <c r="L19" s="10"/>
      <c r="M19" s="11" t="s">
        <v>38</v>
      </c>
      <c r="N19" s="11" t="s">
        <v>116</v>
      </c>
      <c r="O19" s="11" t="s">
        <v>38</v>
      </c>
      <c r="P19" s="11" t="s">
        <v>169</v>
      </c>
      <c r="Q19" s="28"/>
      <c r="R19" s="25" t="str">
        <f>'Naslovna stran'!$C$9</f>
        <v>BiH</v>
      </c>
      <c r="S19" s="25">
        <f>'Naslovna stran'!$C$10</f>
        <v>68</v>
      </c>
      <c r="T19" s="12" t="s">
        <v>33</v>
      </c>
      <c r="U19" s="9">
        <v>1</v>
      </c>
      <c r="V19" s="10">
        <v>1</v>
      </c>
      <c r="W19" s="12"/>
      <c r="X19" s="10"/>
      <c r="Y19" s="25" t="str">
        <f>'Naslovna stran'!$C$13</f>
        <v>3311-03-838000</v>
      </c>
      <c r="Z19" s="26"/>
      <c r="AA19" s="25" t="str">
        <f>CONCATENATE('Naslovna stran'!$C$12,"-",TEXT(B19,"000"))</f>
        <v>BI-BiH/04-05-015</v>
      </c>
      <c r="AB19" s="10"/>
      <c r="AC19" s="9" t="s">
        <v>158</v>
      </c>
      <c r="AD19" s="10"/>
    </row>
    <row r="20" spans="2:30" s="4" customFormat="1" ht="75.75" customHeight="1">
      <c r="B20" s="5">
        <v>16</v>
      </c>
      <c r="C20" s="6">
        <v>18</v>
      </c>
      <c r="D20" s="6">
        <v>787</v>
      </c>
      <c r="E20" s="6" t="s">
        <v>122</v>
      </c>
      <c r="F20" s="7">
        <v>9031</v>
      </c>
      <c r="G20" s="8" t="s">
        <v>157</v>
      </c>
      <c r="H20" s="6" t="s">
        <v>123</v>
      </c>
      <c r="I20" s="6" t="s">
        <v>124</v>
      </c>
      <c r="J20" s="6" t="s">
        <v>125</v>
      </c>
      <c r="K20" s="9"/>
      <c r="L20" s="10"/>
      <c r="M20" s="11" t="s">
        <v>126</v>
      </c>
      <c r="N20" s="11" t="s">
        <v>88</v>
      </c>
      <c r="O20" s="11" t="s">
        <v>39</v>
      </c>
      <c r="P20" s="11" t="s">
        <v>170</v>
      </c>
      <c r="Q20" s="28"/>
      <c r="R20" s="25" t="str">
        <f>'Naslovna stran'!$C$9</f>
        <v>BiH</v>
      </c>
      <c r="S20" s="25">
        <f>'Naslovna stran'!$C$10</f>
        <v>68</v>
      </c>
      <c r="T20" s="12" t="s">
        <v>33</v>
      </c>
      <c r="U20" s="9">
        <v>1</v>
      </c>
      <c r="V20" s="10">
        <v>1</v>
      </c>
      <c r="W20" s="12"/>
      <c r="X20" s="10"/>
      <c r="Y20" s="25" t="str">
        <f>'Naslovna stran'!$C$13</f>
        <v>3311-03-838000</v>
      </c>
      <c r="Z20" s="26"/>
      <c r="AA20" s="25" t="str">
        <f>CONCATENATE('Naslovna stran'!$C$12,"-",TEXT(B20,"000"))</f>
        <v>BI-BiH/04-05-016</v>
      </c>
      <c r="AB20" s="10"/>
      <c r="AC20" s="10"/>
      <c r="AD20" s="10"/>
    </row>
    <row r="21" spans="2:30" s="4" customFormat="1" ht="75.75" customHeight="1">
      <c r="B21" s="5">
        <v>17</v>
      </c>
      <c r="C21" s="6">
        <v>6</v>
      </c>
      <c r="D21" s="6">
        <v>1538</v>
      </c>
      <c r="E21" s="43" t="s">
        <v>44</v>
      </c>
      <c r="F21" s="46">
        <v>2545</v>
      </c>
      <c r="G21" s="44" t="s">
        <v>156</v>
      </c>
      <c r="H21" s="43" t="s">
        <v>127</v>
      </c>
      <c r="I21" s="45" t="s">
        <v>128</v>
      </c>
      <c r="J21" s="45" t="s">
        <v>129</v>
      </c>
      <c r="K21"/>
      <c r="L21"/>
      <c r="M21" s="1" t="s">
        <v>100</v>
      </c>
      <c r="N21" s="1" t="s">
        <v>38</v>
      </c>
      <c r="O21" s="1" t="s">
        <v>101</v>
      </c>
      <c r="P21" s="1" t="s">
        <v>38</v>
      </c>
      <c r="Q21" s="28"/>
      <c r="R21" s="25" t="s">
        <v>42</v>
      </c>
      <c r="S21" s="25">
        <v>68</v>
      </c>
      <c r="T21" s="12"/>
      <c r="U21" s="9"/>
      <c r="V21" s="10"/>
      <c r="W21" s="12"/>
      <c r="X21" s="10"/>
      <c r="Y21" s="25" t="s">
        <v>21</v>
      </c>
      <c r="Z21" s="26"/>
      <c r="AA21" s="25" t="str">
        <f>CONCATENATE('Naslovna stran'!$C$12,"-",TEXT(B21,"000"))</f>
        <v>BI-BiH/04-05-017</v>
      </c>
      <c r="AB21" s="10"/>
      <c r="AC21" s="10"/>
      <c r="AD21" s="10"/>
    </row>
    <row r="22" ht="12.75">
      <c r="B22" s="42"/>
    </row>
  </sheetData>
  <autoFilter ref="B4:AB18"/>
  <printOptions gridLines="1"/>
  <pageMargins left="0.69" right="0.27" top="0.53" bottom="0.196850393700787" header="0" footer="0"/>
  <pageSetup fitToHeight="5" fitToWidth="1" horizontalDpi="600" verticalDpi="600" orientation="landscape" paperSize="9" scale="62" r:id="rId1"/>
  <headerFooter alignWithMargins="0">
    <oddHeader xml:space="preserve">&amp;C&amp;"Arial CE,Poševno"&amp;14SPREJETI PROJEKTI ZA OBDOBJE 2004-2005 MED SLOVENIJJO IN BiH&amp;R&amp;12Priloga 2 </oddHeader>
    <oddFooter>&amp;L&amp;8 090902&amp;R&amp;8&amp;P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Zdenko</dc:creator>
  <cp:keywords/>
  <dc:description/>
  <cp:lastModifiedBy>MSZS</cp:lastModifiedBy>
  <cp:lastPrinted>2003-10-21T08:47:08Z</cp:lastPrinted>
  <dcterms:created xsi:type="dcterms:W3CDTF">2003-05-15T10:01:42Z</dcterms:created>
  <dcterms:modified xsi:type="dcterms:W3CDTF">2003-10-21T09:30:33Z</dcterms:modified>
  <cp:category/>
  <cp:version/>
  <cp:contentType/>
  <cp:contentStatus/>
</cp:coreProperties>
</file>