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6875" windowHeight="12270" activeTab="0"/>
  </bookViews>
  <sheets>
    <sheet name="A" sheetId="1" r:id="rId1"/>
  </sheets>
  <definedNames>
    <definedName name="_Order1" hidden="1">255</definedName>
    <definedName name="_Order2" hidden="1">0</definedName>
    <definedName name="_xlnm.Print_Area" localSheetId="0">'A'!$A$1:$P$89</definedName>
    <definedName name="Print_Area_MI" localSheetId="0">'A'!$A$1:$P$89</definedName>
    <definedName name="_xlnm.Print_Titles" localSheetId="0">'A'!$18:$19</definedName>
  </definedNames>
  <calcPr fullCalcOnLoad="1"/>
</workbook>
</file>

<file path=xl/sharedStrings.xml><?xml version="1.0" encoding="utf-8"?>
<sst xmlns="http://schemas.openxmlformats.org/spreadsheetml/2006/main" count="373" uniqueCount="190">
  <si>
    <t>PARAMETRI</t>
  </si>
  <si>
    <t>Sredstva SD:</t>
  </si>
  <si>
    <t>Regres      (K2R)</t>
  </si>
  <si>
    <t>Regres      (K2r)</t>
  </si>
  <si>
    <t>OK</t>
  </si>
  <si>
    <t>Prehrana    (K2m)</t>
  </si>
  <si>
    <t>Prevoz      (K2p)</t>
  </si>
  <si>
    <t>Steber raz. (K2S)</t>
  </si>
  <si>
    <t>Znizanje premije za 80% s 1.6.2013</t>
  </si>
  <si>
    <t>Steber MR   (K2s)</t>
  </si>
  <si>
    <t>K2 (razisk.):</t>
  </si>
  <si>
    <t>K2 (MR):</t>
  </si>
  <si>
    <t>A1</t>
  </si>
  <si>
    <t>A2</t>
  </si>
  <si>
    <t>B</t>
  </si>
  <si>
    <t>C</t>
  </si>
  <si>
    <t>D</t>
  </si>
  <si>
    <t>SDr</t>
  </si>
  <si>
    <t>SDm</t>
  </si>
  <si>
    <t>SDp</t>
  </si>
  <si>
    <t>SDS+s</t>
  </si>
  <si>
    <t>SD</t>
  </si>
  <si>
    <t>Zp</t>
  </si>
  <si>
    <t>Stat.oblika</t>
  </si>
  <si>
    <t>SSM</t>
  </si>
  <si>
    <t>Tip</t>
  </si>
  <si>
    <t>RO</t>
  </si>
  <si>
    <t>Naziv</t>
  </si>
  <si>
    <t>Prg 12</t>
  </si>
  <si>
    <t>SkOb12</t>
  </si>
  <si>
    <t>MR 12</t>
  </si>
  <si>
    <t>FT 12</t>
  </si>
  <si>
    <t>Regres</t>
  </si>
  <si>
    <t>Prehrana</t>
  </si>
  <si>
    <t>Prevoz</t>
  </si>
  <si>
    <t>Steber KDPZ</t>
  </si>
  <si>
    <t>Skupaj</t>
  </si>
  <si>
    <t>JRZ</t>
  </si>
  <si>
    <t>0104</t>
  </si>
  <si>
    <t>KI</t>
  </si>
  <si>
    <t>0105</t>
  </si>
  <si>
    <t>NIB</t>
  </si>
  <si>
    <t>0106</t>
  </si>
  <si>
    <t>IJS</t>
  </si>
  <si>
    <t>0206</t>
  </si>
  <si>
    <t>IMT</t>
  </si>
  <si>
    <t>0215</t>
  </si>
  <si>
    <t>GEOZS</t>
  </si>
  <si>
    <t>0401</t>
  </si>
  <si>
    <t>KIS</t>
  </si>
  <si>
    <t>0404</t>
  </si>
  <si>
    <t>GIS</t>
  </si>
  <si>
    <t>0501</t>
  </si>
  <si>
    <t>INZ</t>
  </si>
  <si>
    <t>0502</t>
  </si>
  <si>
    <t>IER</t>
  </si>
  <si>
    <t>0505</t>
  </si>
  <si>
    <t>0507</t>
  </si>
  <si>
    <t>INV</t>
  </si>
  <si>
    <t>0553</t>
  </si>
  <si>
    <t>0618</t>
  </si>
  <si>
    <t>ZRC SAZU</t>
  </si>
  <si>
    <t>1500</t>
  </si>
  <si>
    <t>1502</t>
  </si>
  <si>
    <t>ZAG</t>
  </si>
  <si>
    <t>1988</t>
  </si>
  <si>
    <t>UNI-PR*</t>
  </si>
  <si>
    <t>1510</t>
  </si>
  <si>
    <t>UP ZRS</t>
  </si>
  <si>
    <t>1669</t>
  </si>
  <si>
    <t>UP IAM</t>
  </si>
  <si>
    <t>Fakulteta</t>
  </si>
  <si>
    <t>0510</t>
  </si>
  <si>
    <t>UNI-LJ</t>
  </si>
  <si>
    <t>0103</t>
  </si>
  <si>
    <t>UL FKKT</t>
  </si>
  <si>
    <t>0170</t>
  </si>
  <si>
    <t>UL TEOF</t>
  </si>
  <si>
    <t>0381</t>
  </si>
  <si>
    <t>UL MF</t>
  </si>
  <si>
    <t>0382</t>
  </si>
  <si>
    <t>UL ZF</t>
  </si>
  <si>
    <t>0406</t>
  </si>
  <si>
    <t>UL VF</t>
  </si>
  <si>
    <t>0481</t>
  </si>
  <si>
    <t>UL BF</t>
  </si>
  <si>
    <t>Univerza - JVZ</t>
  </si>
  <si>
    <t>UL</t>
  </si>
  <si>
    <t>0581</t>
  </si>
  <si>
    <t>UL FF</t>
  </si>
  <si>
    <t>0582</t>
  </si>
  <si>
    <t>UL FDV</t>
  </si>
  <si>
    <t>0583</t>
  </si>
  <si>
    <t>UL PF</t>
  </si>
  <si>
    <t>0584</t>
  </si>
  <si>
    <t>UL EF</t>
  </si>
  <si>
    <t>0587</t>
  </si>
  <si>
    <t>0588</t>
  </si>
  <si>
    <t>UL PEF</t>
  </si>
  <si>
    <t>0590</t>
  </si>
  <si>
    <t>UL FU</t>
  </si>
  <si>
    <t>0591</t>
  </si>
  <si>
    <t>UL FSD</t>
  </si>
  <si>
    <t>0600</t>
  </si>
  <si>
    <t>UL FPP</t>
  </si>
  <si>
    <t>0681</t>
  </si>
  <si>
    <t>UL AGRFT</t>
  </si>
  <si>
    <t>0682</t>
  </si>
  <si>
    <t>UL ALUO</t>
  </si>
  <si>
    <t>0782</t>
  </si>
  <si>
    <t>UL FS</t>
  </si>
  <si>
    <t>0787</t>
  </si>
  <si>
    <t>UL FFA</t>
  </si>
  <si>
    <t>0791</t>
  </si>
  <si>
    <t>UL FA</t>
  </si>
  <si>
    <t>0792</t>
  </si>
  <si>
    <t>UL FGG</t>
  </si>
  <si>
    <t>0868</t>
  </si>
  <si>
    <t>UL AG</t>
  </si>
  <si>
    <t>1538</t>
  </si>
  <si>
    <t>UL FE</t>
  </si>
  <si>
    <t>1539</t>
  </si>
  <si>
    <t>UL FRI</t>
  </si>
  <si>
    <t>1554</t>
  </si>
  <si>
    <t>UL FMF</t>
  </si>
  <si>
    <t>1555</t>
  </si>
  <si>
    <t>UL NTF</t>
  </si>
  <si>
    <t>0552</t>
  </si>
  <si>
    <t>UNI-MB</t>
  </si>
  <si>
    <t>0482</t>
  </si>
  <si>
    <t>UM FK</t>
  </si>
  <si>
    <t>Drugi zavodi</t>
  </si>
  <si>
    <t>0524</t>
  </si>
  <si>
    <t>UKM</t>
  </si>
  <si>
    <t>UM</t>
  </si>
  <si>
    <t>0585</t>
  </si>
  <si>
    <t>UM EPF</t>
  </si>
  <si>
    <t>0586</t>
  </si>
  <si>
    <t>UM FOV</t>
  </si>
  <si>
    <t>0589</t>
  </si>
  <si>
    <t>UM PEF</t>
  </si>
  <si>
    <t>0592</t>
  </si>
  <si>
    <t>UM PF</t>
  </si>
  <si>
    <t>0794</t>
  </si>
  <si>
    <t>UM FKKT</t>
  </si>
  <si>
    <t>0795</t>
  </si>
  <si>
    <t>UM FS</t>
  </si>
  <si>
    <t>0796</t>
  </si>
  <si>
    <t>UM FERI</t>
  </si>
  <si>
    <t>0797</t>
  </si>
  <si>
    <t>UM FG</t>
  </si>
  <si>
    <t>1604</t>
  </si>
  <si>
    <t>UM FZV</t>
  </si>
  <si>
    <t>2131</t>
  </si>
  <si>
    <t>UM FVV</t>
  </si>
  <si>
    <t>2334</t>
  </si>
  <si>
    <t>UM MF</t>
  </si>
  <si>
    <t>2429</t>
  </si>
  <si>
    <t>UM FL</t>
  </si>
  <si>
    <t>2547</t>
  </si>
  <si>
    <t>UM FNM</t>
  </si>
  <si>
    <t>2565</t>
  </si>
  <si>
    <t>UM FF</t>
  </si>
  <si>
    <t>2735</t>
  </si>
  <si>
    <t>UM FE</t>
  </si>
  <si>
    <t>UNI-PR</t>
  </si>
  <si>
    <t>1718</t>
  </si>
  <si>
    <t>1822</t>
  </si>
  <si>
    <t>UP</t>
  </si>
  <si>
    <t>2158</t>
  </si>
  <si>
    <t>UP PEF</t>
  </si>
  <si>
    <t>2413</t>
  </si>
  <si>
    <t>UP FVZ</t>
  </si>
  <si>
    <t>2790</t>
  </si>
  <si>
    <t>UP FAMNIT</t>
  </si>
  <si>
    <t>7097</t>
  </si>
  <si>
    <t>UP FM</t>
  </si>
  <si>
    <t>SKUPAJ</t>
  </si>
  <si>
    <t>Povprečje izračunano iz popisa delovnih mest v letu 2012 na dan 21.03.2013</t>
  </si>
  <si>
    <t>IZRAČUN RAZDELITVE SREDSTEV ZA SD ZA LETO 2013</t>
  </si>
  <si>
    <t>URBANISTIČNI INŠT.</t>
  </si>
  <si>
    <t>PEDAGOŠKI INŠTITUT</t>
  </si>
  <si>
    <t>HIDROINŠTITUT</t>
  </si>
  <si>
    <t>UL FŠ</t>
  </si>
  <si>
    <t>UP FTŠ TURISTICA</t>
  </si>
  <si>
    <t>UP FHŠ</t>
  </si>
  <si>
    <t>Uni. inšt.</t>
  </si>
  <si>
    <t>Visoka str. šola</t>
  </si>
  <si>
    <t>Inf. skp.12</t>
  </si>
  <si>
    <t>Priloga št.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</si>
</sst>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_)"/>
    <numFmt numFmtId="173" formatCode="0.00_)"/>
    <numFmt numFmtId="174" formatCode="#,##0.00_);\(#,##0.00\)"/>
  </numFmts>
  <fonts count="7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">
    <xf numFmtId="174" fontId="0" fillId="0" borderId="0" xfId="0" applyAlignment="1">
      <alignment/>
    </xf>
    <xf numFmtId="49" fontId="4" fillId="0" borderId="0" xfId="0" applyNumberFormat="1" applyFont="1" applyAlignment="1">
      <alignment/>
    </xf>
    <xf numFmtId="174" fontId="4" fillId="0" borderId="0" xfId="0" applyFont="1" applyAlignment="1">
      <alignment/>
    </xf>
    <xf numFmtId="174" fontId="4" fillId="0" borderId="0" xfId="0" applyFont="1" applyAlignment="1">
      <alignment horizontal="right"/>
    </xf>
    <xf numFmtId="174" fontId="4" fillId="0" borderId="1" xfId="0" applyFont="1" applyBorder="1" applyAlignment="1">
      <alignment/>
    </xf>
    <xf numFmtId="172" fontId="4" fillId="0" borderId="1" xfId="0" applyNumberFormat="1" applyFont="1" applyBorder="1" applyAlignment="1" applyProtection="1">
      <alignment/>
      <protection/>
    </xf>
    <xf numFmtId="173" fontId="4" fillId="0" borderId="1" xfId="0" applyNumberFormat="1" applyFont="1" applyBorder="1" applyAlignment="1" applyProtection="1">
      <alignment/>
      <protection/>
    </xf>
    <xf numFmtId="174" fontId="5" fillId="0" borderId="1" xfId="0" applyFont="1" applyBorder="1" applyAlignment="1">
      <alignment/>
    </xf>
    <xf numFmtId="174" fontId="4" fillId="0" borderId="1" xfId="0" applyFont="1" applyBorder="1" applyAlignment="1">
      <alignment wrapText="1"/>
    </xf>
    <xf numFmtId="174" fontId="4" fillId="0" borderId="1" xfId="0" applyFont="1" applyBorder="1" applyAlignment="1">
      <alignment horizontal="center" wrapText="1"/>
    </xf>
    <xf numFmtId="174" fontId="4" fillId="0" borderId="1" xfId="0" applyFont="1" applyBorder="1" applyAlignment="1">
      <alignment horizontal="right" wrapText="1"/>
    </xf>
    <xf numFmtId="174" fontId="0" fillId="0" borderId="0" xfId="0" applyAlignment="1">
      <alignment wrapText="1"/>
    </xf>
    <xf numFmtId="174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89"/>
  <sheetViews>
    <sheetView showGridLines="0" tabSelected="1" workbookViewId="0" topLeftCell="A1">
      <selection activeCell="P11" sqref="P11"/>
    </sheetView>
  </sheetViews>
  <sheetFormatPr defaultColWidth="9.625" defaultRowHeight="12.75"/>
  <cols>
    <col min="1" max="1" width="3.625" style="0" customWidth="1"/>
    <col min="2" max="2" width="10.625" style="0" customWidth="1"/>
    <col min="3" max="3" width="4.75390625" style="0" customWidth="1"/>
    <col min="4" max="4" width="9.25390625" style="0" bestFit="1" customWidth="1"/>
    <col min="5" max="5" width="5.625" style="0" customWidth="1"/>
    <col min="6" max="6" width="14.125" style="0" customWidth="1"/>
    <col min="7" max="7" width="3.50390625" style="0" customWidth="1"/>
    <col min="8" max="8" width="5.50390625" style="0" bestFit="1" customWidth="1"/>
    <col min="9" max="9" width="5.625" style="0" bestFit="1" customWidth="1"/>
    <col min="10" max="10" width="5.50390625" style="0" bestFit="1" customWidth="1"/>
    <col min="11" max="11" width="2.75390625" style="0" customWidth="1"/>
    <col min="12" max="12" width="8.125" style="0" bestFit="1" customWidth="1"/>
    <col min="13" max="13" width="11.375" style="0" customWidth="1"/>
    <col min="14" max="14" width="8.125" style="0" bestFit="1" customWidth="1"/>
    <col min="15" max="15" width="8.625" style="0" bestFit="1" customWidth="1"/>
    <col min="16" max="16" width="9.25390625" style="0" bestFit="1" customWidth="1"/>
  </cols>
  <sheetData>
    <row r="1" spans="1:1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2" t="s">
        <v>189</v>
      </c>
      <c r="N2" s="2"/>
      <c r="O2" s="2"/>
      <c r="P2" s="2"/>
    </row>
    <row r="3" spans="1:16" ht="15">
      <c r="A3" s="1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2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 t="s">
        <v>1</v>
      </c>
      <c r="C8" s="2"/>
      <c r="D8" s="2">
        <v>3473171.94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 t="s">
        <v>2</v>
      </c>
      <c r="C9" s="2"/>
      <c r="D9" s="2">
        <v>107.29</v>
      </c>
      <c r="E9" s="2"/>
      <c r="F9" s="2" t="s">
        <v>178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 t="s">
        <v>3</v>
      </c>
      <c r="C10" s="2"/>
      <c r="D10" s="2">
        <v>425.0857142857143</v>
      </c>
      <c r="E10" s="2"/>
      <c r="F10" s="2" t="s">
        <v>4</v>
      </c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 t="s">
        <v>5</v>
      </c>
      <c r="C11" s="2"/>
      <c r="D11" s="2">
        <v>817.74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 t="s">
        <v>6</v>
      </c>
      <c r="C12" s="2"/>
      <c r="D12" s="2">
        <v>407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 t="s">
        <v>7</v>
      </c>
      <c r="C13" s="2"/>
      <c r="D13" s="2">
        <v>237.44</v>
      </c>
      <c r="E13" s="2"/>
      <c r="F13" s="2" t="s">
        <v>8</v>
      </c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 t="s">
        <v>9</v>
      </c>
      <c r="C14" s="2"/>
      <c r="D14" s="2">
        <v>171.42</v>
      </c>
      <c r="E14" s="2"/>
      <c r="F14" s="2" t="s">
        <v>8</v>
      </c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 t="s">
        <v>10</v>
      </c>
      <c r="C15" s="2"/>
      <c r="D15" s="2">
        <v>1569.47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 t="s">
        <v>11</v>
      </c>
      <c r="C16" s="2"/>
      <c r="D16" s="2">
        <v>1821.2457142857143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3" t="s">
        <v>12</v>
      </c>
      <c r="H18" s="3" t="s">
        <v>13</v>
      </c>
      <c r="I18" s="3" t="s">
        <v>14</v>
      </c>
      <c r="J18" s="3" t="s">
        <v>15</v>
      </c>
      <c r="K18" s="3" t="s">
        <v>16</v>
      </c>
      <c r="L18" s="3" t="s">
        <v>17</v>
      </c>
      <c r="M18" s="3" t="s">
        <v>18</v>
      </c>
      <c r="N18" s="3" t="s">
        <v>19</v>
      </c>
      <c r="O18" s="3" t="s">
        <v>20</v>
      </c>
      <c r="P18" s="3" t="s">
        <v>21</v>
      </c>
    </row>
    <row r="19" spans="1:16" s="11" customFormat="1" ht="33.75">
      <c r="A19" s="8" t="s">
        <v>22</v>
      </c>
      <c r="B19" s="8" t="s">
        <v>23</v>
      </c>
      <c r="C19" s="9" t="s">
        <v>24</v>
      </c>
      <c r="D19" s="8" t="s">
        <v>25</v>
      </c>
      <c r="E19" s="9" t="s">
        <v>26</v>
      </c>
      <c r="F19" s="8" t="s">
        <v>27</v>
      </c>
      <c r="G19" s="10" t="s">
        <v>188</v>
      </c>
      <c r="H19" s="10" t="s">
        <v>28</v>
      </c>
      <c r="I19" s="10" t="s">
        <v>29</v>
      </c>
      <c r="J19" s="10" t="s">
        <v>30</v>
      </c>
      <c r="K19" s="10" t="s">
        <v>31</v>
      </c>
      <c r="L19" s="10" t="s">
        <v>32</v>
      </c>
      <c r="M19" s="10" t="s">
        <v>33</v>
      </c>
      <c r="N19" s="10" t="s">
        <v>34</v>
      </c>
      <c r="O19" s="10" t="s">
        <v>35</v>
      </c>
      <c r="P19" s="10" t="s">
        <v>36</v>
      </c>
    </row>
    <row r="20" spans="1:16" ht="12.75">
      <c r="A20" s="5">
        <v>1</v>
      </c>
      <c r="B20" s="4" t="s">
        <v>37</v>
      </c>
      <c r="C20" s="4"/>
      <c r="D20" s="4" t="s">
        <v>37</v>
      </c>
      <c r="E20" s="4" t="s">
        <v>38</v>
      </c>
      <c r="F20" s="4" t="s">
        <v>39</v>
      </c>
      <c r="G20" s="5">
        <v>6</v>
      </c>
      <c r="H20" s="6">
        <v>147.66</v>
      </c>
      <c r="I20" s="6">
        <v>4.73</v>
      </c>
      <c r="J20" s="6">
        <v>60.44</v>
      </c>
      <c r="K20" s="5"/>
      <c r="L20" s="4">
        <v>42685.84</v>
      </c>
      <c r="M20" s="4">
        <v>178946.04</v>
      </c>
      <c r="N20" s="4">
        <v>89063.81</v>
      </c>
      <c r="O20" s="4">
        <v>47968.75</v>
      </c>
      <c r="P20" s="4">
        <f aca="true" t="shared" si="0" ref="P20:P34">ROUND(SUM(L20:O20),2)</f>
        <v>358664.44</v>
      </c>
    </row>
    <row r="21" spans="1:16" ht="12.75">
      <c r="A21" s="5">
        <v>2</v>
      </c>
      <c r="B21" s="4" t="s">
        <v>37</v>
      </c>
      <c r="C21" s="4"/>
      <c r="D21" s="4" t="s">
        <v>37</v>
      </c>
      <c r="E21" s="4" t="s">
        <v>40</v>
      </c>
      <c r="F21" s="4" t="s">
        <v>41</v>
      </c>
      <c r="G21" s="5">
        <v>4</v>
      </c>
      <c r="H21" s="6">
        <v>61</v>
      </c>
      <c r="I21" s="6">
        <v>0.82</v>
      </c>
      <c r="J21" s="6">
        <v>22.49</v>
      </c>
      <c r="K21" s="5"/>
      <c r="L21" s="4">
        <v>16622.01</v>
      </c>
      <c r="M21" s="4">
        <v>72214.62</v>
      </c>
      <c r="N21" s="4">
        <v>35942.17</v>
      </c>
      <c r="O21" s="4">
        <v>19483.54</v>
      </c>
      <c r="P21" s="4">
        <f t="shared" si="0"/>
        <v>144262.34</v>
      </c>
    </row>
    <row r="22" spans="1:16" ht="12.75">
      <c r="A22" s="5">
        <v>3</v>
      </c>
      <c r="B22" s="4" t="s">
        <v>37</v>
      </c>
      <c r="C22" s="4"/>
      <c r="D22" s="4" t="s">
        <v>37</v>
      </c>
      <c r="E22" s="4" t="s">
        <v>42</v>
      </c>
      <c r="F22" s="4" t="s">
        <v>43</v>
      </c>
      <c r="G22" s="5">
        <v>20</v>
      </c>
      <c r="H22" s="6">
        <v>382.98</v>
      </c>
      <c r="I22" s="6">
        <v>18.96</v>
      </c>
      <c r="J22" s="6">
        <v>159.93</v>
      </c>
      <c r="K22" s="5"/>
      <c r="L22" s="4">
        <v>113253.9</v>
      </c>
      <c r="M22" s="4">
        <v>475818.37</v>
      </c>
      <c r="N22" s="4">
        <v>236821.09</v>
      </c>
      <c r="O22" s="4">
        <v>127600.63</v>
      </c>
      <c r="P22" s="4">
        <f t="shared" si="0"/>
        <v>953493.99</v>
      </c>
    </row>
    <row r="23" spans="1:16" ht="12.75">
      <c r="A23" s="5">
        <v>4</v>
      </c>
      <c r="B23" s="4" t="s">
        <v>37</v>
      </c>
      <c r="C23" s="4"/>
      <c r="D23" s="4" t="s">
        <v>37</v>
      </c>
      <c r="E23" s="4" t="s">
        <v>44</v>
      </c>
      <c r="F23" s="4" t="s">
        <v>45</v>
      </c>
      <c r="G23" s="5">
        <v>3</v>
      </c>
      <c r="H23" s="6">
        <v>21.33</v>
      </c>
      <c r="I23" s="6">
        <v>0</v>
      </c>
      <c r="J23" s="6">
        <v>4.06</v>
      </c>
      <c r="K23" s="5"/>
      <c r="L23" s="4">
        <v>4336.21</v>
      </c>
      <c r="M23" s="4">
        <v>23215.64</v>
      </c>
      <c r="N23" s="4">
        <v>11554.73</v>
      </c>
      <c r="O23" s="4">
        <v>6472.88</v>
      </c>
      <c r="P23" s="4">
        <f t="shared" si="0"/>
        <v>45579.46</v>
      </c>
    </row>
    <row r="24" spans="1:16" ht="12.75">
      <c r="A24" s="5">
        <v>5</v>
      </c>
      <c r="B24" s="4" t="s">
        <v>37</v>
      </c>
      <c r="C24" s="4"/>
      <c r="D24" s="4" t="s">
        <v>37</v>
      </c>
      <c r="E24" s="4" t="s">
        <v>46</v>
      </c>
      <c r="F24" s="4" t="s">
        <v>47</v>
      </c>
      <c r="G24" s="5">
        <v>4</v>
      </c>
      <c r="H24" s="6">
        <v>23.67</v>
      </c>
      <c r="I24" s="6">
        <v>0.54</v>
      </c>
      <c r="J24" s="6">
        <v>8.89</v>
      </c>
      <c r="K24" s="5"/>
      <c r="L24" s="4">
        <v>6805.66</v>
      </c>
      <c r="M24" s="4">
        <v>30338.15</v>
      </c>
      <c r="N24" s="4">
        <v>15099.7</v>
      </c>
      <c r="O24" s="4">
        <v>8222.11</v>
      </c>
      <c r="P24" s="4">
        <f t="shared" si="0"/>
        <v>60465.62</v>
      </c>
    </row>
    <row r="25" spans="1:16" ht="12.75">
      <c r="A25" s="5">
        <v>6</v>
      </c>
      <c r="B25" s="4" t="s">
        <v>37</v>
      </c>
      <c r="C25" s="4"/>
      <c r="D25" s="4" t="s">
        <v>37</v>
      </c>
      <c r="E25" s="4" t="s">
        <v>48</v>
      </c>
      <c r="F25" s="4" t="s">
        <v>49</v>
      </c>
      <c r="G25" s="5">
        <v>4</v>
      </c>
      <c r="H25" s="6">
        <v>38.67</v>
      </c>
      <c r="I25" s="6">
        <v>0</v>
      </c>
      <c r="J25" s="6">
        <v>7.59</v>
      </c>
      <c r="K25" s="5"/>
      <c r="L25" s="4">
        <v>7804.46</v>
      </c>
      <c r="M25" s="4">
        <v>41099.61</v>
      </c>
      <c r="N25" s="4">
        <v>20455.82</v>
      </c>
      <c r="O25" s="4">
        <v>11432.64</v>
      </c>
      <c r="P25" s="4">
        <f t="shared" si="0"/>
        <v>80792.53</v>
      </c>
    </row>
    <row r="26" spans="1:16" ht="12.75">
      <c r="A26" s="5">
        <v>7</v>
      </c>
      <c r="B26" s="4" t="s">
        <v>37</v>
      </c>
      <c r="C26" s="4"/>
      <c r="D26" s="4" t="s">
        <v>37</v>
      </c>
      <c r="E26" s="4" t="s">
        <v>50</v>
      </c>
      <c r="F26" s="4" t="s">
        <v>51</v>
      </c>
      <c r="G26" s="5">
        <v>1</v>
      </c>
      <c r="H26" s="6">
        <v>22.67</v>
      </c>
      <c r="I26" s="6">
        <v>0.25</v>
      </c>
      <c r="J26" s="6">
        <v>2.15</v>
      </c>
      <c r="K26" s="5"/>
      <c r="L26" s="4">
        <v>3480.31</v>
      </c>
      <c r="M26" s="4">
        <v>21318.48</v>
      </c>
      <c r="N26" s="4">
        <v>10610.49</v>
      </c>
      <c r="O26" s="4">
        <v>6048.12</v>
      </c>
      <c r="P26" s="4">
        <f t="shared" si="0"/>
        <v>41457.4</v>
      </c>
    </row>
    <row r="27" spans="1:16" ht="12.75">
      <c r="A27" s="5">
        <v>8</v>
      </c>
      <c r="B27" s="4" t="s">
        <v>37</v>
      </c>
      <c r="C27" s="4"/>
      <c r="D27" s="4" t="s">
        <v>37</v>
      </c>
      <c r="E27" s="4" t="s">
        <v>52</v>
      </c>
      <c r="F27" s="4" t="s">
        <v>53</v>
      </c>
      <c r="G27" s="5">
        <v>1</v>
      </c>
      <c r="H27" s="6">
        <v>30.33</v>
      </c>
      <c r="I27" s="6">
        <v>0.09</v>
      </c>
      <c r="J27" s="6">
        <v>3.24</v>
      </c>
      <c r="K27" s="5"/>
      <c r="L27" s="4">
        <v>4748.33</v>
      </c>
      <c r="M27" s="4">
        <v>28342.87</v>
      </c>
      <c r="N27" s="4">
        <v>14106.62</v>
      </c>
      <c r="O27" s="4">
        <v>8015.77</v>
      </c>
      <c r="P27" s="4">
        <f t="shared" si="0"/>
        <v>55213.59</v>
      </c>
    </row>
    <row r="28" spans="1:16" ht="12.75">
      <c r="A28" s="5">
        <v>9</v>
      </c>
      <c r="B28" s="4" t="s">
        <v>37</v>
      </c>
      <c r="C28" s="4"/>
      <c r="D28" s="4" t="s">
        <v>37</v>
      </c>
      <c r="E28" s="4" t="s">
        <v>54</v>
      </c>
      <c r="F28" s="4" t="s">
        <v>55</v>
      </c>
      <c r="G28" s="5">
        <v>1</v>
      </c>
      <c r="H28" s="6">
        <v>7</v>
      </c>
      <c r="I28" s="6">
        <v>0.32</v>
      </c>
      <c r="J28" s="6">
        <v>1.25</v>
      </c>
      <c r="K28" s="5"/>
      <c r="L28" s="4">
        <v>1424.01</v>
      </c>
      <c r="M28" s="4">
        <v>7825.77</v>
      </c>
      <c r="N28" s="4">
        <v>3894.99</v>
      </c>
      <c r="O28" s="4">
        <v>2189.78</v>
      </c>
      <c r="P28" s="4">
        <f t="shared" si="0"/>
        <v>15334.55</v>
      </c>
    </row>
    <row r="29" spans="1:16" ht="12.75">
      <c r="A29" s="5">
        <v>10</v>
      </c>
      <c r="B29" s="4" t="s">
        <v>37</v>
      </c>
      <c r="C29" s="4"/>
      <c r="D29" s="4" t="s">
        <v>37</v>
      </c>
      <c r="E29" s="4" t="s">
        <v>56</v>
      </c>
      <c r="F29" s="4" t="s">
        <v>180</v>
      </c>
      <c r="G29" s="5">
        <v>1</v>
      </c>
      <c r="H29" s="6">
        <v>18</v>
      </c>
      <c r="I29" s="6">
        <v>0</v>
      </c>
      <c r="J29" s="6">
        <v>0</v>
      </c>
      <c r="K29" s="5"/>
      <c r="L29" s="4">
        <v>2038.51</v>
      </c>
      <c r="M29" s="4">
        <v>15537.06</v>
      </c>
      <c r="N29" s="4">
        <v>7733</v>
      </c>
      <c r="O29" s="4">
        <v>4511.36</v>
      </c>
      <c r="P29" s="4">
        <f t="shared" si="0"/>
        <v>29819.93</v>
      </c>
    </row>
    <row r="30" spans="1:16" ht="12.75">
      <c r="A30" s="5">
        <v>11</v>
      </c>
      <c r="B30" s="4" t="s">
        <v>37</v>
      </c>
      <c r="C30" s="4"/>
      <c r="D30" s="4" t="s">
        <v>37</v>
      </c>
      <c r="E30" s="4" t="s">
        <v>57</v>
      </c>
      <c r="F30" s="4" t="s">
        <v>58</v>
      </c>
      <c r="G30" s="5">
        <v>3</v>
      </c>
      <c r="H30" s="6">
        <v>14</v>
      </c>
      <c r="I30" s="6">
        <v>0</v>
      </c>
      <c r="J30" s="6">
        <v>0</v>
      </c>
      <c r="K30" s="5"/>
      <c r="L30" s="4">
        <v>1823.93</v>
      </c>
      <c r="M30" s="4">
        <v>13901.58</v>
      </c>
      <c r="N30" s="4">
        <v>6919</v>
      </c>
      <c r="O30" s="4">
        <v>4036.48</v>
      </c>
      <c r="P30" s="4">
        <f t="shared" si="0"/>
        <v>26680.99</v>
      </c>
    </row>
    <row r="31" spans="1:16" ht="12.75">
      <c r="A31" s="5">
        <v>12</v>
      </c>
      <c r="B31" s="4" t="s">
        <v>37</v>
      </c>
      <c r="C31" s="4"/>
      <c r="D31" s="4" t="s">
        <v>37</v>
      </c>
      <c r="E31" s="4" t="s">
        <v>59</v>
      </c>
      <c r="F31" s="4" t="s">
        <v>181</v>
      </c>
      <c r="G31" s="5">
        <v>1</v>
      </c>
      <c r="H31" s="6">
        <v>12</v>
      </c>
      <c r="I31" s="6">
        <v>0.56</v>
      </c>
      <c r="J31" s="6">
        <v>2.6</v>
      </c>
      <c r="K31" s="5"/>
      <c r="L31" s="4">
        <v>2560.08</v>
      </c>
      <c r="M31" s="4">
        <v>13214.68</v>
      </c>
      <c r="N31" s="4">
        <v>6577.12</v>
      </c>
      <c r="O31" s="4">
        <v>3665.38</v>
      </c>
      <c r="P31" s="4">
        <f t="shared" si="0"/>
        <v>26017.26</v>
      </c>
    </row>
    <row r="32" spans="1:16" ht="12.75">
      <c r="A32" s="5">
        <v>13</v>
      </c>
      <c r="B32" s="4" t="s">
        <v>37</v>
      </c>
      <c r="C32" s="4"/>
      <c r="D32" s="4" t="s">
        <v>37</v>
      </c>
      <c r="E32" s="4" t="s">
        <v>60</v>
      </c>
      <c r="F32" s="4" t="s">
        <v>61</v>
      </c>
      <c r="G32" s="5">
        <v>11</v>
      </c>
      <c r="H32" s="6">
        <v>159</v>
      </c>
      <c r="I32" s="6">
        <v>2.99</v>
      </c>
      <c r="J32" s="6">
        <v>34.37</v>
      </c>
      <c r="K32" s="5"/>
      <c r="L32" s="4">
        <v>33170.29</v>
      </c>
      <c r="M32" s="4">
        <v>169566.57</v>
      </c>
      <c r="N32" s="4">
        <v>84395.52</v>
      </c>
      <c r="O32" s="4">
        <v>46966.45</v>
      </c>
      <c r="P32" s="4">
        <f t="shared" si="0"/>
        <v>334098.83</v>
      </c>
    </row>
    <row r="33" spans="1:16" ht="12.75">
      <c r="A33" s="5">
        <v>14</v>
      </c>
      <c r="B33" s="4" t="s">
        <v>37</v>
      </c>
      <c r="C33" s="4"/>
      <c r="D33" s="4" t="s">
        <v>37</v>
      </c>
      <c r="E33" s="4" t="s">
        <v>62</v>
      </c>
      <c r="F33" s="4" t="s">
        <v>182</v>
      </c>
      <c r="G33" s="5">
        <v>0</v>
      </c>
      <c r="H33" s="6">
        <v>4</v>
      </c>
      <c r="I33" s="6">
        <v>0</v>
      </c>
      <c r="J33" s="6">
        <v>0</v>
      </c>
      <c r="K33" s="5"/>
      <c r="L33" s="4">
        <v>429.16</v>
      </c>
      <c r="M33" s="4">
        <v>3270.96</v>
      </c>
      <c r="N33" s="4">
        <v>1628</v>
      </c>
      <c r="O33" s="4">
        <v>949.76</v>
      </c>
      <c r="P33" s="4">
        <f t="shared" si="0"/>
        <v>6277.88</v>
      </c>
    </row>
    <row r="34" spans="1:16" ht="12.75">
      <c r="A34" s="5">
        <v>15</v>
      </c>
      <c r="B34" s="4" t="s">
        <v>37</v>
      </c>
      <c r="C34" s="4"/>
      <c r="D34" s="4" t="s">
        <v>37</v>
      </c>
      <c r="E34" s="4" t="s">
        <v>63</v>
      </c>
      <c r="F34" s="4" t="s">
        <v>64</v>
      </c>
      <c r="G34" s="5">
        <v>1</v>
      </c>
      <c r="H34" s="6">
        <v>49.33</v>
      </c>
      <c r="I34" s="6">
        <v>0.5</v>
      </c>
      <c r="J34" s="6">
        <v>4.25</v>
      </c>
      <c r="K34" s="5"/>
      <c r="L34" s="4">
        <v>7260.16</v>
      </c>
      <c r="M34" s="4">
        <v>45041.12</v>
      </c>
      <c r="N34" s="4">
        <v>22417.56</v>
      </c>
      <c r="O34" s="4">
        <v>12797.61</v>
      </c>
      <c r="P34" s="4">
        <f t="shared" si="0"/>
        <v>87516.45</v>
      </c>
    </row>
    <row r="35" spans="1:16" ht="12.75">
      <c r="A35" s="5">
        <v>16</v>
      </c>
      <c r="B35" s="4" t="s">
        <v>71</v>
      </c>
      <c r="C35" s="4" t="s">
        <v>72</v>
      </c>
      <c r="D35" s="4" t="s">
        <v>73</v>
      </c>
      <c r="E35" s="4" t="s">
        <v>74</v>
      </c>
      <c r="F35" s="4" t="s">
        <v>75</v>
      </c>
      <c r="G35" s="5">
        <v>1</v>
      </c>
      <c r="H35" s="6"/>
      <c r="I35" s="6"/>
      <c r="J35" s="6">
        <v>41.23</v>
      </c>
      <c r="K35" s="5">
        <v>1</v>
      </c>
      <c r="L35" s="4">
        <v>17740.86</v>
      </c>
      <c r="M35" s="4">
        <v>35350.9</v>
      </c>
      <c r="N35" s="4">
        <v>17594.61</v>
      </c>
      <c r="O35" s="4">
        <v>7542.53</v>
      </c>
      <c r="P35" s="4">
        <f aca="true" t="shared" si="1" ref="P35:P66">ROUND(SUM(L35:O35),2)</f>
        <v>78228.9</v>
      </c>
    </row>
    <row r="36" spans="1:16" ht="12.75">
      <c r="A36" s="5">
        <v>17</v>
      </c>
      <c r="B36" s="4" t="s">
        <v>71</v>
      </c>
      <c r="C36" s="4" t="s">
        <v>72</v>
      </c>
      <c r="D36" s="4" t="s">
        <v>73</v>
      </c>
      <c r="E36" s="4" t="s">
        <v>76</v>
      </c>
      <c r="F36" s="4" t="s">
        <v>77</v>
      </c>
      <c r="G36" s="5">
        <v>0</v>
      </c>
      <c r="H36" s="6"/>
      <c r="I36" s="6"/>
      <c r="J36" s="6">
        <v>2.78</v>
      </c>
      <c r="K36" s="5">
        <v>1</v>
      </c>
      <c r="L36" s="4">
        <v>1289.03</v>
      </c>
      <c r="M36" s="4">
        <v>3091.06</v>
      </c>
      <c r="N36" s="4">
        <v>1538.46</v>
      </c>
      <c r="O36" s="4">
        <v>713.99</v>
      </c>
      <c r="P36" s="4">
        <f t="shared" si="1"/>
        <v>6632.54</v>
      </c>
    </row>
    <row r="37" spans="1:16" ht="12.75">
      <c r="A37" s="5">
        <v>18</v>
      </c>
      <c r="B37" s="4" t="s">
        <v>71</v>
      </c>
      <c r="C37" s="4" t="s">
        <v>72</v>
      </c>
      <c r="D37" s="4" t="s">
        <v>73</v>
      </c>
      <c r="E37" s="4" t="s">
        <v>78</v>
      </c>
      <c r="F37" s="4" t="s">
        <v>79</v>
      </c>
      <c r="G37" s="5">
        <v>2</v>
      </c>
      <c r="H37" s="6"/>
      <c r="I37" s="6"/>
      <c r="J37" s="6">
        <v>27.67</v>
      </c>
      <c r="K37" s="5">
        <v>7</v>
      </c>
      <c r="L37" s="4">
        <v>12727.73</v>
      </c>
      <c r="M37" s="4">
        <v>29986.53</v>
      </c>
      <c r="N37" s="4">
        <v>14924.69</v>
      </c>
      <c r="O37" s="4">
        <v>6880.15</v>
      </c>
      <c r="P37" s="4">
        <f t="shared" si="1"/>
        <v>64519.1</v>
      </c>
    </row>
    <row r="38" spans="1:16" ht="12.75">
      <c r="A38" s="5">
        <v>19</v>
      </c>
      <c r="B38" s="4" t="s">
        <v>71</v>
      </c>
      <c r="C38" s="4" t="s">
        <v>72</v>
      </c>
      <c r="D38" s="4" t="s">
        <v>73</v>
      </c>
      <c r="E38" s="4" t="s">
        <v>80</v>
      </c>
      <c r="F38" s="4" t="s">
        <v>81</v>
      </c>
      <c r="G38" s="5">
        <v>0</v>
      </c>
      <c r="H38" s="6"/>
      <c r="I38" s="6"/>
      <c r="J38" s="6">
        <v>1</v>
      </c>
      <c r="K38" s="5">
        <v>0</v>
      </c>
      <c r="L38" s="4">
        <v>425.09</v>
      </c>
      <c r="M38" s="4">
        <v>817.74</v>
      </c>
      <c r="N38" s="4">
        <v>407</v>
      </c>
      <c r="O38" s="4">
        <v>171.42</v>
      </c>
      <c r="P38" s="4">
        <f t="shared" si="1"/>
        <v>1821.25</v>
      </c>
    </row>
    <row r="39" spans="1:16" ht="12.75">
      <c r="A39" s="5">
        <v>20</v>
      </c>
      <c r="B39" s="4" t="s">
        <v>71</v>
      </c>
      <c r="C39" s="4" t="s">
        <v>72</v>
      </c>
      <c r="D39" s="4" t="s">
        <v>73</v>
      </c>
      <c r="E39" s="4" t="s">
        <v>82</v>
      </c>
      <c r="F39" s="4" t="s">
        <v>83</v>
      </c>
      <c r="G39" s="5">
        <v>1</v>
      </c>
      <c r="H39" s="6"/>
      <c r="I39" s="6"/>
      <c r="J39" s="6">
        <v>7.37</v>
      </c>
      <c r="K39" s="5">
        <v>1</v>
      </c>
      <c r="L39" s="4">
        <v>3347.46</v>
      </c>
      <c r="M39" s="4">
        <v>7662.22</v>
      </c>
      <c r="N39" s="4">
        <v>3813.59</v>
      </c>
      <c r="O39" s="4">
        <v>1738.25</v>
      </c>
      <c r="P39" s="4">
        <f t="shared" si="1"/>
        <v>16561.52</v>
      </c>
    </row>
    <row r="40" spans="1:16" ht="12.75">
      <c r="A40" s="5">
        <v>21</v>
      </c>
      <c r="B40" s="4" t="s">
        <v>71</v>
      </c>
      <c r="C40" s="4" t="s">
        <v>72</v>
      </c>
      <c r="D40" s="4" t="s">
        <v>73</v>
      </c>
      <c r="E40" s="4" t="s">
        <v>84</v>
      </c>
      <c r="F40" s="4" t="s">
        <v>85</v>
      </c>
      <c r="G40" s="5">
        <v>2</v>
      </c>
      <c r="H40" s="6"/>
      <c r="I40" s="6"/>
      <c r="J40" s="6">
        <v>77.74</v>
      </c>
      <c r="K40" s="5">
        <v>6</v>
      </c>
      <c r="L40" s="4">
        <v>33904.48</v>
      </c>
      <c r="M40" s="4">
        <v>70113.03</v>
      </c>
      <c r="N40" s="4">
        <v>34896.18</v>
      </c>
      <c r="O40" s="4">
        <v>15225.71</v>
      </c>
      <c r="P40" s="4">
        <f t="shared" si="1"/>
        <v>154139.4</v>
      </c>
    </row>
    <row r="41" spans="1:16" ht="12.75">
      <c r="A41" s="5">
        <v>22</v>
      </c>
      <c r="B41" s="4" t="s">
        <v>86</v>
      </c>
      <c r="C41" s="4" t="s">
        <v>72</v>
      </c>
      <c r="D41" s="4" t="s">
        <v>73</v>
      </c>
      <c r="E41" s="4" t="s">
        <v>72</v>
      </c>
      <c r="F41" s="4" t="s">
        <v>87</v>
      </c>
      <c r="G41" s="5">
        <v>2</v>
      </c>
      <c r="H41" s="6"/>
      <c r="I41" s="6"/>
      <c r="J41" s="6">
        <v>0</v>
      </c>
      <c r="K41" s="5">
        <v>0</v>
      </c>
      <c r="L41" s="4">
        <v>214.58</v>
      </c>
      <c r="M41" s="4">
        <v>1635.48</v>
      </c>
      <c r="N41" s="4">
        <v>814</v>
      </c>
      <c r="O41" s="4">
        <v>474.88</v>
      </c>
      <c r="P41" s="4">
        <f t="shared" si="1"/>
        <v>3138.94</v>
      </c>
    </row>
    <row r="42" spans="1:16" ht="12.75">
      <c r="A42" s="5">
        <v>23</v>
      </c>
      <c r="B42" s="4" t="s">
        <v>71</v>
      </c>
      <c r="C42" s="4" t="s">
        <v>72</v>
      </c>
      <c r="D42" s="4" t="s">
        <v>73</v>
      </c>
      <c r="E42" s="4" t="s">
        <v>88</v>
      </c>
      <c r="F42" s="4" t="s">
        <v>89</v>
      </c>
      <c r="G42" s="5">
        <v>0</v>
      </c>
      <c r="H42" s="6"/>
      <c r="I42" s="6"/>
      <c r="J42" s="6">
        <v>31.03</v>
      </c>
      <c r="K42" s="5">
        <v>5</v>
      </c>
      <c r="L42" s="4">
        <v>13726.86</v>
      </c>
      <c r="M42" s="4">
        <v>29463.17</v>
      </c>
      <c r="N42" s="4">
        <v>14664.21</v>
      </c>
      <c r="O42" s="4">
        <v>6506.36</v>
      </c>
      <c r="P42" s="4">
        <f t="shared" si="1"/>
        <v>64360.6</v>
      </c>
    </row>
    <row r="43" spans="1:16" ht="12.75">
      <c r="A43" s="5">
        <v>24</v>
      </c>
      <c r="B43" s="4" t="s">
        <v>71</v>
      </c>
      <c r="C43" s="4" t="s">
        <v>72</v>
      </c>
      <c r="D43" s="4" t="s">
        <v>73</v>
      </c>
      <c r="E43" s="4" t="s">
        <v>90</v>
      </c>
      <c r="F43" s="4" t="s">
        <v>91</v>
      </c>
      <c r="G43" s="5">
        <v>2</v>
      </c>
      <c r="H43" s="6"/>
      <c r="I43" s="6"/>
      <c r="J43" s="6">
        <v>18.58</v>
      </c>
      <c r="K43" s="5">
        <v>3</v>
      </c>
      <c r="L43" s="4">
        <v>8434.54</v>
      </c>
      <c r="M43" s="4">
        <v>19282.31</v>
      </c>
      <c r="N43" s="4">
        <v>9597.06</v>
      </c>
      <c r="O43" s="4">
        <v>4372.18</v>
      </c>
      <c r="P43" s="4">
        <f t="shared" si="1"/>
        <v>41686.09</v>
      </c>
    </row>
    <row r="44" spans="1:16" ht="12.75">
      <c r="A44" s="5">
        <v>25</v>
      </c>
      <c r="B44" s="4" t="s">
        <v>71</v>
      </c>
      <c r="C44" s="4" t="s">
        <v>72</v>
      </c>
      <c r="D44" s="4" t="s">
        <v>73</v>
      </c>
      <c r="E44" s="4" t="s">
        <v>92</v>
      </c>
      <c r="F44" s="4" t="s">
        <v>93</v>
      </c>
      <c r="G44" s="5">
        <v>0</v>
      </c>
      <c r="H44" s="6"/>
      <c r="I44" s="6"/>
      <c r="J44" s="6">
        <v>3.67</v>
      </c>
      <c r="K44" s="5">
        <v>1</v>
      </c>
      <c r="L44" s="4">
        <v>1667.35</v>
      </c>
      <c r="M44" s="4">
        <v>3818.85</v>
      </c>
      <c r="N44" s="4">
        <v>1900.69</v>
      </c>
      <c r="O44" s="4">
        <v>866.55</v>
      </c>
      <c r="P44" s="4">
        <f t="shared" si="1"/>
        <v>8253.44</v>
      </c>
    </row>
    <row r="45" spans="1:16" ht="12.75">
      <c r="A45" s="5">
        <v>26</v>
      </c>
      <c r="B45" s="4" t="s">
        <v>71</v>
      </c>
      <c r="C45" s="4" t="s">
        <v>72</v>
      </c>
      <c r="D45" s="4" t="s">
        <v>73</v>
      </c>
      <c r="E45" s="4" t="s">
        <v>94</v>
      </c>
      <c r="F45" s="4" t="s">
        <v>95</v>
      </c>
      <c r="G45" s="5">
        <v>0</v>
      </c>
      <c r="H45" s="6"/>
      <c r="I45" s="6"/>
      <c r="J45" s="6">
        <v>14.1</v>
      </c>
      <c r="K45" s="5">
        <v>1</v>
      </c>
      <c r="L45" s="4">
        <v>6101</v>
      </c>
      <c r="M45" s="4">
        <v>12347.87</v>
      </c>
      <c r="N45" s="4">
        <v>6145.7</v>
      </c>
      <c r="O45" s="4">
        <v>2654.46</v>
      </c>
      <c r="P45" s="4">
        <f t="shared" si="1"/>
        <v>27249.03</v>
      </c>
    </row>
    <row r="46" spans="1:16" ht="12.75">
      <c r="A46" s="5">
        <v>27</v>
      </c>
      <c r="B46" s="4" t="s">
        <v>71</v>
      </c>
      <c r="C46" s="4" t="s">
        <v>72</v>
      </c>
      <c r="D46" s="4" t="s">
        <v>73</v>
      </c>
      <c r="E46" s="4" t="s">
        <v>96</v>
      </c>
      <c r="F46" s="4" t="s">
        <v>183</v>
      </c>
      <c r="G46" s="5">
        <v>0</v>
      </c>
      <c r="H46" s="6"/>
      <c r="I46" s="6"/>
      <c r="J46" s="6">
        <v>1.36</v>
      </c>
      <c r="K46" s="5">
        <v>0</v>
      </c>
      <c r="L46" s="4">
        <v>578.12</v>
      </c>
      <c r="M46" s="4">
        <v>1112.13</v>
      </c>
      <c r="N46" s="4">
        <v>553.52</v>
      </c>
      <c r="O46" s="4">
        <v>233.13</v>
      </c>
      <c r="P46" s="4">
        <f t="shared" si="1"/>
        <v>2476.9</v>
      </c>
    </row>
    <row r="47" spans="1:16" ht="12.75">
      <c r="A47" s="5">
        <v>28</v>
      </c>
      <c r="B47" s="4" t="s">
        <v>71</v>
      </c>
      <c r="C47" s="4" t="s">
        <v>72</v>
      </c>
      <c r="D47" s="4" t="s">
        <v>73</v>
      </c>
      <c r="E47" s="4" t="s">
        <v>97</v>
      </c>
      <c r="F47" s="4" t="s">
        <v>98</v>
      </c>
      <c r="G47" s="5">
        <v>0</v>
      </c>
      <c r="H47" s="6"/>
      <c r="I47" s="6"/>
      <c r="J47" s="6">
        <v>5</v>
      </c>
      <c r="K47" s="5">
        <v>0</v>
      </c>
      <c r="L47" s="4">
        <v>2125.43</v>
      </c>
      <c r="M47" s="4">
        <v>4088.7</v>
      </c>
      <c r="N47" s="4">
        <v>2035</v>
      </c>
      <c r="O47" s="4">
        <v>857.1</v>
      </c>
      <c r="P47" s="4">
        <f t="shared" si="1"/>
        <v>9106.23</v>
      </c>
    </row>
    <row r="48" spans="1:16" ht="12.75">
      <c r="A48" s="5">
        <v>29</v>
      </c>
      <c r="B48" s="4" t="s">
        <v>86</v>
      </c>
      <c r="C48" s="4" t="s">
        <v>72</v>
      </c>
      <c r="D48" s="4" t="s">
        <v>73</v>
      </c>
      <c r="E48" s="4" t="s">
        <v>99</v>
      </c>
      <c r="F48" s="4" t="s">
        <v>100</v>
      </c>
      <c r="G48" s="5">
        <v>0</v>
      </c>
      <c r="H48" s="6"/>
      <c r="I48" s="6"/>
      <c r="J48" s="6">
        <v>3.5</v>
      </c>
      <c r="K48" s="5">
        <v>0</v>
      </c>
      <c r="L48" s="4">
        <v>1487.8</v>
      </c>
      <c r="M48" s="4">
        <v>2862.09</v>
      </c>
      <c r="N48" s="4">
        <v>1424.5</v>
      </c>
      <c r="O48" s="4">
        <v>599.97</v>
      </c>
      <c r="P48" s="4">
        <f t="shared" si="1"/>
        <v>6374.36</v>
      </c>
    </row>
    <row r="49" spans="1:16" ht="12.75">
      <c r="A49" s="5">
        <v>30</v>
      </c>
      <c r="B49" s="4" t="s">
        <v>71</v>
      </c>
      <c r="C49" s="4" t="s">
        <v>72</v>
      </c>
      <c r="D49" s="4" t="s">
        <v>73</v>
      </c>
      <c r="E49" s="4" t="s">
        <v>101</v>
      </c>
      <c r="F49" s="4" t="s">
        <v>102</v>
      </c>
      <c r="G49" s="5">
        <v>0</v>
      </c>
      <c r="H49" s="6"/>
      <c r="I49" s="6"/>
      <c r="J49" s="6">
        <v>1.33</v>
      </c>
      <c r="K49" s="5">
        <v>0</v>
      </c>
      <c r="L49" s="4">
        <v>565.36</v>
      </c>
      <c r="M49" s="4">
        <v>1087.59</v>
      </c>
      <c r="N49" s="4">
        <v>541.31</v>
      </c>
      <c r="O49" s="4">
        <v>227.99</v>
      </c>
      <c r="P49" s="4">
        <f t="shared" si="1"/>
        <v>2422.25</v>
      </c>
    </row>
    <row r="50" spans="1:16" ht="12.75">
      <c r="A50" s="5">
        <v>31</v>
      </c>
      <c r="B50" s="4" t="s">
        <v>71</v>
      </c>
      <c r="C50" s="4" t="s">
        <v>72</v>
      </c>
      <c r="D50" s="4" t="s">
        <v>73</v>
      </c>
      <c r="E50" s="4" t="s">
        <v>103</v>
      </c>
      <c r="F50" s="4" t="s">
        <v>104</v>
      </c>
      <c r="G50" s="5">
        <v>0</v>
      </c>
      <c r="H50" s="6"/>
      <c r="I50" s="6"/>
      <c r="J50" s="6">
        <v>0.25</v>
      </c>
      <c r="K50" s="5">
        <v>0</v>
      </c>
      <c r="L50" s="4">
        <v>106.27</v>
      </c>
      <c r="M50" s="4">
        <v>204.44</v>
      </c>
      <c r="N50" s="4">
        <v>101.75</v>
      </c>
      <c r="O50" s="4">
        <v>42.86</v>
      </c>
      <c r="P50" s="4">
        <f t="shared" si="1"/>
        <v>455.32</v>
      </c>
    </row>
    <row r="51" spans="1:16" ht="12.75">
      <c r="A51" s="5">
        <v>32</v>
      </c>
      <c r="B51" s="4" t="s">
        <v>71</v>
      </c>
      <c r="C51" s="4" t="s">
        <v>72</v>
      </c>
      <c r="D51" s="4" t="s">
        <v>73</v>
      </c>
      <c r="E51" s="4" t="s">
        <v>105</v>
      </c>
      <c r="F51" s="4" t="s">
        <v>106</v>
      </c>
      <c r="G51" s="5">
        <v>0</v>
      </c>
      <c r="H51" s="6"/>
      <c r="I51" s="6"/>
      <c r="J51" s="6">
        <v>1</v>
      </c>
      <c r="K51" s="5">
        <v>0</v>
      </c>
      <c r="L51" s="4">
        <v>425.09</v>
      </c>
      <c r="M51" s="4">
        <v>817.74</v>
      </c>
      <c r="N51" s="4">
        <v>407</v>
      </c>
      <c r="O51" s="4">
        <v>171.42</v>
      </c>
      <c r="P51" s="4">
        <f t="shared" si="1"/>
        <v>1821.25</v>
      </c>
    </row>
    <row r="52" spans="1:16" ht="12.75">
      <c r="A52" s="5">
        <v>33</v>
      </c>
      <c r="B52" s="4" t="s">
        <v>71</v>
      </c>
      <c r="C52" s="4" t="s">
        <v>72</v>
      </c>
      <c r="D52" s="4" t="s">
        <v>73</v>
      </c>
      <c r="E52" s="4" t="s">
        <v>107</v>
      </c>
      <c r="F52" s="4" t="s">
        <v>108</v>
      </c>
      <c r="G52" s="5">
        <v>0</v>
      </c>
      <c r="H52" s="6"/>
      <c r="I52" s="6"/>
      <c r="J52" s="6">
        <v>0</v>
      </c>
      <c r="K52" s="5">
        <v>0</v>
      </c>
      <c r="L52" s="4">
        <v>0</v>
      </c>
      <c r="M52" s="4">
        <v>0</v>
      </c>
      <c r="N52" s="4">
        <v>0</v>
      </c>
      <c r="O52" s="4">
        <v>0</v>
      </c>
      <c r="P52" s="4">
        <f t="shared" si="1"/>
        <v>0</v>
      </c>
    </row>
    <row r="53" spans="1:16" ht="12.75">
      <c r="A53" s="5">
        <v>34</v>
      </c>
      <c r="B53" s="4" t="s">
        <v>71</v>
      </c>
      <c r="C53" s="4" t="s">
        <v>72</v>
      </c>
      <c r="D53" s="4" t="s">
        <v>73</v>
      </c>
      <c r="E53" s="4" t="s">
        <v>109</v>
      </c>
      <c r="F53" s="4" t="s">
        <v>110</v>
      </c>
      <c r="G53" s="5">
        <v>1</v>
      </c>
      <c r="H53" s="6"/>
      <c r="I53" s="6"/>
      <c r="J53" s="6">
        <v>45.64</v>
      </c>
      <c r="K53" s="5">
        <v>2</v>
      </c>
      <c r="L53" s="4">
        <v>19722.78</v>
      </c>
      <c r="M53" s="4">
        <v>39774.87</v>
      </c>
      <c r="N53" s="4">
        <v>19796.48</v>
      </c>
      <c r="O53" s="4">
        <v>8535.93</v>
      </c>
      <c r="P53" s="4">
        <f t="shared" si="1"/>
        <v>87830.06</v>
      </c>
    </row>
    <row r="54" spans="1:16" ht="12.75">
      <c r="A54" s="5">
        <v>35</v>
      </c>
      <c r="B54" s="4" t="s">
        <v>71</v>
      </c>
      <c r="C54" s="4" t="s">
        <v>72</v>
      </c>
      <c r="D54" s="4" t="s">
        <v>73</v>
      </c>
      <c r="E54" s="4" t="s">
        <v>111</v>
      </c>
      <c r="F54" s="4" t="s">
        <v>112</v>
      </c>
      <c r="G54" s="5">
        <v>0</v>
      </c>
      <c r="H54" s="6"/>
      <c r="I54" s="6"/>
      <c r="J54" s="6">
        <v>21.04</v>
      </c>
      <c r="K54" s="5">
        <v>1</v>
      </c>
      <c r="L54" s="4">
        <v>9051.09</v>
      </c>
      <c r="M54" s="4">
        <v>18022.99</v>
      </c>
      <c r="N54" s="4">
        <v>8970.28</v>
      </c>
      <c r="O54" s="4">
        <v>3844.12</v>
      </c>
      <c r="P54" s="4">
        <f t="shared" si="1"/>
        <v>39888.48</v>
      </c>
    </row>
    <row r="55" spans="1:16" ht="12.75">
      <c r="A55" s="5">
        <v>36</v>
      </c>
      <c r="B55" s="4" t="s">
        <v>71</v>
      </c>
      <c r="C55" s="4" t="s">
        <v>72</v>
      </c>
      <c r="D55" s="4" t="s">
        <v>73</v>
      </c>
      <c r="E55" s="4" t="s">
        <v>113</v>
      </c>
      <c r="F55" s="4" t="s">
        <v>114</v>
      </c>
      <c r="G55" s="5">
        <v>0</v>
      </c>
      <c r="H55" s="6"/>
      <c r="I55" s="6"/>
      <c r="J55" s="6">
        <v>5.55</v>
      </c>
      <c r="K55" s="5">
        <v>0</v>
      </c>
      <c r="L55" s="4">
        <v>2359.23</v>
      </c>
      <c r="M55" s="4">
        <v>4538.46</v>
      </c>
      <c r="N55" s="4">
        <v>2258.85</v>
      </c>
      <c r="O55" s="4">
        <v>951.38</v>
      </c>
      <c r="P55" s="4">
        <f t="shared" si="1"/>
        <v>10107.92</v>
      </c>
    </row>
    <row r="56" spans="1:16" ht="12.75">
      <c r="A56" s="5">
        <v>37</v>
      </c>
      <c r="B56" s="4" t="s">
        <v>71</v>
      </c>
      <c r="C56" s="4" t="s">
        <v>72</v>
      </c>
      <c r="D56" s="4" t="s">
        <v>73</v>
      </c>
      <c r="E56" s="4" t="s">
        <v>115</v>
      </c>
      <c r="F56" s="4" t="s">
        <v>116</v>
      </c>
      <c r="G56" s="5">
        <v>0</v>
      </c>
      <c r="H56" s="6"/>
      <c r="I56" s="6"/>
      <c r="J56" s="6">
        <v>24.07</v>
      </c>
      <c r="K56" s="5">
        <v>4</v>
      </c>
      <c r="L56" s="4">
        <v>10660.97</v>
      </c>
      <c r="M56" s="4">
        <v>22953.96</v>
      </c>
      <c r="N56" s="4">
        <v>11424.49</v>
      </c>
      <c r="O56" s="4">
        <v>5075.84</v>
      </c>
      <c r="P56" s="4">
        <f t="shared" si="1"/>
        <v>50115.26</v>
      </c>
    </row>
    <row r="57" spans="1:16" ht="12.75">
      <c r="A57" s="5">
        <v>38</v>
      </c>
      <c r="B57" s="4" t="s">
        <v>71</v>
      </c>
      <c r="C57" s="4" t="s">
        <v>72</v>
      </c>
      <c r="D57" s="4" t="s">
        <v>73</v>
      </c>
      <c r="E57" s="4" t="s">
        <v>117</v>
      </c>
      <c r="F57" s="4" t="s">
        <v>118</v>
      </c>
      <c r="G57" s="5">
        <v>0</v>
      </c>
      <c r="H57" s="6"/>
      <c r="I57" s="6"/>
      <c r="J57" s="6">
        <v>0</v>
      </c>
      <c r="K57" s="5">
        <v>0</v>
      </c>
      <c r="L57" s="4">
        <v>0</v>
      </c>
      <c r="M57" s="4">
        <v>0</v>
      </c>
      <c r="N57" s="4">
        <v>0</v>
      </c>
      <c r="O57" s="4">
        <v>0</v>
      </c>
      <c r="P57" s="4">
        <f t="shared" si="1"/>
        <v>0</v>
      </c>
    </row>
    <row r="58" spans="1:16" ht="12.75">
      <c r="A58" s="5">
        <v>39</v>
      </c>
      <c r="B58" s="4" t="s">
        <v>71</v>
      </c>
      <c r="C58" s="4" t="s">
        <v>72</v>
      </c>
      <c r="D58" s="4" t="s">
        <v>73</v>
      </c>
      <c r="E58" s="4" t="s">
        <v>119</v>
      </c>
      <c r="F58" s="4" t="s">
        <v>120</v>
      </c>
      <c r="G58" s="5">
        <v>1</v>
      </c>
      <c r="H58" s="6"/>
      <c r="I58" s="6"/>
      <c r="J58" s="6">
        <v>48.68</v>
      </c>
      <c r="K58" s="5">
        <v>6</v>
      </c>
      <c r="L58" s="4">
        <v>21444.2</v>
      </c>
      <c r="M58" s="4">
        <v>45531.76</v>
      </c>
      <c r="N58" s="4">
        <v>22661.76</v>
      </c>
      <c r="O58" s="4">
        <v>10006.81</v>
      </c>
      <c r="P58" s="4">
        <f t="shared" si="1"/>
        <v>99644.53</v>
      </c>
    </row>
    <row r="59" spans="1:16" ht="12.75">
      <c r="A59" s="5">
        <v>40</v>
      </c>
      <c r="B59" s="4" t="s">
        <v>71</v>
      </c>
      <c r="C59" s="4" t="s">
        <v>72</v>
      </c>
      <c r="D59" s="4" t="s">
        <v>73</v>
      </c>
      <c r="E59" s="4" t="s">
        <v>121</v>
      </c>
      <c r="F59" s="4" t="s">
        <v>122</v>
      </c>
      <c r="G59" s="5">
        <v>0</v>
      </c>
      <c r="H59" s="6"/>
      <c r="I59" s="6"/>
      <c r="J59" s="6">
        <v>19.7</v>
      </c>
      <c r="K59" s="5">
        <v>1</v>
      </c>
      <c r="L59" s="4">
        <v>8481.48</v>
      </c>
      <c r="M59" s="4">
        <v>16927.22</v>
      </c>
      <c r="N59" s="4">
        <v>8424.9</v>
      </c>
      <c r="O59" s="4">
        <v>3614.41</v>
      </c>
      <c r="P59" s="4">
        <f t="shared" si="1"/>
        <v>37448.01</v>
      </c>
    </row>
    <row r="60" spans="1:16" ht="12.75">
      <c r="A60" s="5">
        <v>41</v>
      </c>
      <c r="B60" s="4" t="s">
        <v>71</v>
      </c>
      <c r="C60" s="4" t="s">
        <v>72</v>
      </c>
      <c r="D60" s="4" t="s">
        <v>73</v>
      </c>
      <c r="E60" s="4" t="s">
        <v>123</v>
      </c>
      <c r="F60" s="4" t="s">
        <v>124</v>
      </c>
      <c r="G60" s="5">
        <v>0</v>
      </c>
      <c r="H60" s="6"/>
      <c r="I60" s="6"/>
      <c r="J60" s="6">
        <v>14.92</v>
      </c>
      <c r="K60" s="5">
        <v>0</v>
      </c>
      <c r="L60" s="4">
        <v>6342.28</v>
      </c>
      <c r="M60" s="4">
        <v>12200.68</v>
      </c>
      <c r="N60" s="4">
        <v>6072.44</v>
      </c>
      <c r="O60" s="4">
        <v>2557.59</v>
      </c>
      <c r="P60" s="4">
        <f t="shared" si="1"/>
        <v>27172.99</v>
      </c>
    </row>
    <row r="61" spans="1:16" ht="12.75">
      <c r="A61" s="5">
        <v>42</v>
      </c>
      <c r="B61" s="4" t="s">
        <v>71</v>
      </c>
      <c r="C61" s="4" t="s">
        <v>72</v>
      </c>
      <c r="D61" s="4" t="s">
        <v>73</v>
      </c>
      <c r="E61" s="4" t="s">
        <v>125</v>
      </c>
      <c r="F61" s="4" t="s">
        <v>126</v>
      </c>
      <c r="G61" s="5">
        <v>1</v>
      </c>
      <c r="H61" s="6"/>
      <c r="I61" s="6"/>
      <c r="J61" s="6">
        <v>12.56</v>
      </c>
      <c r="K61" s="5">
        <v>2</v>
      </c>
      <c r="L61" s="4">
        <v>5660.95</v>
      </c>
      <c r="M61" s="4">
        <v>12724.03</v>
      </c>
      <c r="N61" s="4">
        <v>6332.92</v>
      </c>
      <c r="O61" s="4">
        <v>2865.36</v>
      </c>
      <c r="P61" s="4">
        <f t="shared" si="1"/>
        <v>27583.26</v>
      </c>
    </row>
    <row r="62" spans="1:16" ht="12.75">
      <c r="A62" s="5">
        <v>43</v>
      </c>
      <c r="B62" s="4" t="s">
        <v>71</v>
      </c>
      <c r="C62" s="4" t="s">
        <v>127</v>
      </c>
      <c r="D62" s="4" t="s">
        <v>128</v>
      </c>
      <c r="E62" s="4" t="s">
        <v>129</v>
      </c>
      <c r="F62" s="4" t="s">
        <v>130</v>
      </c>
      <c r="G62" s="5">
        <v>1</v>
      </c>
      <c r="H62" s="6"/>
      <c r="I62" s="6"/>
      <c r="J62" s="6">
        <v>1</v>
      </c>
      <c r="K62" s="5">
        <v>0</v>
      </c>
      <c r="L62" s="4">
        <v>532.38</v>
      </c>
      <c r="M62" s="4">
        <v>1635.48</v>
      </c>
      <c r="N62" s="4">
        <v>814</v>
      </c>
      <c r="O62" s="4">
        <v>408.86</v>
      </c>
      <c r="P62" s="4">
        <f t="shared" si="1"/>
        <v>3390.72</v>
      </c>
    </row>
    <row r="63" spans="1:16" ht="12.75">
      <c r="A63" s="5">
        <v>44</v>
      </c>
      <c r="B63" s="4" t="s">
        <v>131</v>
      </c>
      <c r="C63" s="4" t="s">
        <v>127</v>
      </c>
      <c r="D63" s="4" t="s">
        <v>128</v>
      </c>
      <c r="E63" s="4" t="s">
        <v>132</v>
      </c>
      <c r="F63" s="4" t="s">
        <v>133</v>
      </c>
      <c r="G63" s="5">
        <v>0</v>
      </c>
      <c r="H63" s="6"/>
      <c r="I63" s="6"/>
      <c r="J63" s="6">
        <v>0</v>
      </c>
      <c r="K63" s="5">
        <v>0</v>
      </c>
      <c r="L63" s="4">
        <v>0</v>
      </c>
      <c r="M63" s="4">
        <v>0</v>
      </c>
      <c r="N63" s="4">
        <v>0</v>
      </c>
      <c r="O63" s="4">
        <v>0</v>
      </c>
      <c r="P63" s="4">
        <f t="shared" si="1"/>
        <v>0</v>
      </c>
    </row>
    <row r="64" spans="1:16" ht="12.75">
      <c r="A64" s="5">
        <v>45</v>
      </c>
      <c r="B64" s="4" t="s">
        <v>86</v>
      </c>
      <c r="C64" s="4" t="s">
        <v>127</v>
      </c>
      <c r="D64" s="4" t="s">
        <v>128</v>
      </c>
      <c r="E64" s="4" t="s">
        <v>127</v>
      </c>
      <c r="F64" s="4" t="s">
        <v>134</v>
      </c>
      <c r="G64" s="5">
        <v>1</v>
      </c>
      <c r="H64" s="6"/>
      <c r="I64" s="6"/>
      <c r="J64" s="6">
        <v>0</v>
      </c>
      <c r="K64" s="5">
        <v>0</v>
      </c>
      <c r="L64" s="4">
        <v>107.29</v>
      </c>
      <c r="M64" s="4">
        <v>817.74</v>
      </c>
      <c r="N64" s="4">
        <v>407</v>
      </c>
      <c r="O64" s="4">
        <v>237.44</v>
      </c>
      <c r="P64" s="4">
        <f t="shared" si="1"/>
        <v>1569.47</v>
      </c>
    </row>
    <row r="65" spans="1:16" ht="12.75">
      <c r="A65" s="5">
        <v>46</v>
      </c>
      <c r="B65" s="4" t="s">
        <v>71</v>
      </c>
      <c r="C65" s="4" t="s">
        <v>127</v>
      </c>
      <c r="D65" s="4" t="s">
        <v>128</v>
      </c>
      <c r="E65" s="4" t="s">
        <v>135</v>
      </c>
      <c r="F65" s="4" t="s">
        <v>136</v>
      </c>
      <c r="G65" s="5">
        <v>0</v>
      </c>
      <c r="H65" s="6"/>
      <c r="I65" s="6"/>
      <c r="J65" s="6">
        <v>1</v>
      </c>
      <c r="K65" s="5">
        <v>0</v>
      </c>
      <c r="L65" s="4">
        <v>425.09</v>
      </c>
      <c r="M65" s="4">
        <v>817.74</v>
      </c>
      <c r="N65" s="4">
        <v>407</v>
      </c>
      <c r="O65" s="4">
        <v>171.42</v>
      </c>
      <c r="P65" s="4">
        <f t="shared" si="1"/>
        <v>1821.25</v>
      </c>
    </row>
    <row r="66" spans="1:16" ht="12.75">
      <c r="A66" s="5">
        <v>47</v>
      </c>
      <c r="B66" s="4" t="s">
        <v>71</v>
      </c>
      <c r="C66" s="4" t="s">
        <v>127</v>
      </c>
      <c r="D66" s="4" t="s">
        <v>128</v>
      </c>
      <c r="E66" s="4" t="s">
        <v>137</v>
      </c>
      <c r="F66" s="4" t="s">
        <v>138</v>
      </c>
      <c r="G66" s="5">
        <v>0</v>
      </c>
      <c r="H66" s="6"/>
      <c r="I66" s="6"/>
      <c r="J66" s="6">
        <v>0.5</v>
      </c>
      <c r="K66" s="5">
        <v>0</v>
      </c>
      <c r="L66" s="4">
        <v>212.54</v>
      </c>
      <c r="M66" s="4">
        <v>408.87</v>
      </c>
      <c r="N66" s="4">
        <v>203.5</v>
      </c>
      <c r="O66" s="4">
        <v>85.71</v>
      </c>
      <c r="P66" s="4">
        <f t="shared" si="1"/>
        <v>910.62</v>
      </c>
    </row>
    <row r="67" spans="1:16" ht="12.75">
      <c r="A67" s="5">
        <v>48</v>
      </c>
      <c r="B67" s="4" t="s">
        <v>71</v>
      </c>
      <c r="C67" s="4" t="s">
        <v>127</v>
      </c>
      <c r="D67" s="4" t="s">
        <v>128</v>
      </c>
      <c r="E67" s="4" t="s">
        <v>139</v>
      </c>
      <c r="F67" s="4" t="s">
        <v>140</v>
      </c>
      <c r="G67" s="5">
        <v>0</v>
      </c>
      <c r="H67" s="6"/>
      <c r="I67" s="6"/>
      <c r="J67" s="6">
        <v>0</v>
      </c>
      <c r="K67" s="5">
        <v>0</v>
      </c>
      <c r="L67" s="4">
        <v>0</v>
      </c>
      <c r="M67" s="4">
        <v>0</v>
      </c>
      <c r="N67" s="4">
        <v>0</v>
      </c>
      <c r="O67" s="4">
        <v>0</v>
      </c>
      <c r="P67" s="4">
        <f aca="true" t="shared" si="2" ref="P67:P86">ROUND(SUM(L67:O67),2)</f>
        <v>0</v>
      </c>
    </row>
    <row r="68" spans="1:16" ht="12.75">
      <c r="A68" s="5">
        <v>49</v>
      </c>
      <c r="B68" s="4" t="s">
        <v>71</v>
      </c>
      <c r="C68" s="4" t="s">
        <v>127</v>
      </c>
      <c r="D68" s="4" t="s">
        <v>128</v>
      </c>
      <c r="E68" s="4" t="s">
        <v>141</v>
      </c>
      <c r="F68" s="4" t="s">
        <v>142</v>
      </c>
      <c r="G68" s="5">
        <v>0</v>
      </c>
      <c r="H68" s="6"/>
      <c r="I68" s="6"/>
      <c r="J68" s="6">
        <v>0</v>
      </c>
      <c r="K68" s="5">
        <v>0</v>
      </c>
      <c r="L68" s="4">
        <v>0</v>
      </c>
      <c r="M68" s="4">
        <v>0</v>
      </c>
      <c r="N68" s="4">
        <v>0</v>
      </c>
      <c r="O68" s="4">
        <v>0</v>
      </c>
      <c r="P68" s="4">
        <f t="shared" si="2"/>
        <v>0</v>
      </c>
    </row>
    <row r="69" spans="1:16" ht="12.75">
      <c r="A69" s="5">
        <v>50</v>
      </c>
      <c r="B69" s="4" t="s">
        <v>71</v>
      </c>
      <c r="C69" s="4" t="s">
        <v>127</v>
      </c>
      <c r="D69" s="4" t="s">
        <v>128</v>
      </c>
      <c r="E69" s="4" t="s">
        <v>143</v>
      </c>
      <c r="F69" s="4" t="s">
        <v>144</v>
      </c>
      <c r="G69" s="5">
        <v>0</v>
      </c>
      <c r="H69" s="6"/>
      <c r="I69" s="6"/>
      <c r="J69" s="6">
        <v>17.95</v>
      </c>
      <c r="K69" s="5">
        <v>0</v>
      </c>
      <c r="L69" s="4">
        <v>7630.29</v>
      </c>
      <c r="M69" s="4">
        <v>14678.43</v>
      </c>
      <c r="N69" s="4">
        <v>7305.65</v>
      </c>
      <c r="O69" s="4">
        <v>3076.99</v>
      </c>
      <c r="P69" s="4">
        <f t="shared" si="2"/>
        <v>32691.36</v>
      </c>
    </row>
    <row r="70" spans="1:16" ht="12.75">
      <c r="A70" s="5">
        <v>51</v>
      </c>
      <c r="B70" s="4" t="s">
        <v>71</v>
      </c>
      <c r="C70" s="4" t="s">
        <v>127</v>
      </c>
      <c r="D70" s="4" t="s">
        <v>128</v>
      </c>
      <c r="E70" s="4" t="s">
        <v>145</v>
      </c>
      <c r="F70" s="4" t="s">
        <v>146</v>
      </c>
      <c r="G70" s="5">
        <v>1</v>
      </c>
      <c r="H70" s="6"/>
      <c r="I70" s="6"/>
      <c r="J70" s="6">
        <v>18.84</v>
      </c>
      <c r="K70" s="5">
        <v>3</v>
      </c>
      <c r="L70" s="4">
        <v>8437.77</v>
      </c>
      <c r="M70" s="4">
        <v>18677.18</v>
      </c>
      <c r="N70" s="4">
        <v>9295.88</v>
      </c>
      <c r="O70" s="4">
        <v>4179.31</v>
      </c>
      <c r="P70" s="4">
        <f t="shared" si="2"/>
        <v>40590.14</v>
      </c>
    </row>
    <row r="71" spans="1:16" ht="12.75">
      <c r="A71" s="5">
        <v>52</v>
      </c>
      <c r="B71" s="4" t="s">
        <v>71</v>
      </c>
      <c r="C71" s="4" t="s">
        <v>127</v>
      </c>
      <c r="D71" s="4" t="s">
        <v>128</v>
      </c>
      <c r="E71" s="4" t="s">
        <v>147</v>
      </c>
      <c r="F71" s="4" t="s">
        <v>148</v>
      </c>
      <c r="G71" s="5">
        <v>0</v>
      </c>
      <c r="H71" s="6"/>
      <c r="I71" s="6"/>
      <c r="J71" s="6">
        <v>22.17</v>
      </c>
      <c r="K71" s="5">
        <v>3</v>
      </c>
      <c r="L71" s="4">
        <v>9746.02</v>
      </c>
      <c r="M71" s="4">
        <v>20582.52</v>
      </c>
      <c r="N71" s="4">
        <v>10244.19</v>
      </c>
      <c r="O71" s="4">
        <v>4512.7</v>
      </c>
      <c r="P71" s="4">
        <f t="shared" si="2"/>
        <v>45085.43</v>
      </c>
    </row>
    <row r="72" spans="1:16" ht="12.75">
      <c r="A72" s="5">
        <v>53</v>
      </c>
      <c r="B72" s="4" t="s">
        <v>71</v>
      </c>
      <c r="C72" s="4" t="s">
        <v>127</v>
      </c>
      <c r="D72" s="4" t="s">
        <v>128</v>
      </c>
      <c r="E72" s="4" t="s">
        <v>149</v>
      </c>
      <c r="F72" s="4" t="s">
        <v>150</v>
      </c>
      <c r="G72" s="5">
        <v>0</v>
      </c>
      <c r="H72" s="6"/>
      <c r="I72" s="6"/>
      <c r="J72" s="6">
        <v>0.33</v>
      </c>
      <c r="K72" s="5">
        <v>0</v>
      </c>
      <c r="L72" s="4">
        <v>140.28</v>
      </c>
      <c r="M72" s="4">
        <v>269.85</v>
      </c>
      <c r="N72" s="4">
        <v>134.31</v>
      </c>
      <c r="O72" s="4">
        <v>56.57</v>
      </c>
      <c r="P72" s="4">
        <f t="shared" si="2"/>
        <v>601.01</v>
      </c>
    </row>
    <row r="73" spans="1:16" ht="12.75">
      <c r="A73" s="5">
        <v>54</v>
      </c>
      <c r="B73" s="4" t="s">
        <v>187</v>
      </c>
      <c r="C73" s="4" t="s">
        <v>127</v>
      </c>
      <c r="D73" s="4" t="s">
        <v>128</v>
      </c>
      <c r="E73" s="4" t="s">
        <v>151</v>
      </c>
      <c r="F73" s="4" t="s">
        <v>152</v>
      </c>
      <c r="G73" s="5">
        <v>0</v>
      </c>
      <c r="H73" s="6"/>
      <c r="I73" s="6"/>
      <c r="J73" s="6">
        <v>1.85</v>
      </c>
      <c r="K73" s="5">
        <v>0</v>
      </c>
      <c r="L73" s="4">
        <v>786.41</v>
      </c>
      <c r="M73" s="4">
        <v>1512.82</v>
      </c>
      <c r="N73" s="4">
        <v>752.95</v>
      </c>
      <c r="O73" s="4">
        <v>317.13</v>
      </c>
      <c r="P73" s="4">
        <f t="shared" si="2"/>
        <v>3369.31</v>
      </c>
    </row>
    <row r="74" spans="1:16" ht="12.75">
      <c r="A74" s="5">
        <v>55</v>
      </c>
      <c r="B74" s="4" t="s">
        <v>71</v>
      </c>
      <c r="C74" s="4" t="s">
        <v>127</v>
      </c>
      <c r="D74" s="4" t="s">
        <v>128</v>
      </c>
      <c r="E74" s="4" t="s">
        <v>153</v>
      </c>
      <c r="F74" s="4" t="s">
        <v>154</v>
      </c>
      <c r="G74" s="5">
        <v>0</v>
      </c>
      <c r="H74" s="6"/>
      <c r="I74" s="6"/>
      <c r="J74" s="6">
        <v>1.58</v>
      </c>
      <c r="K74" s="5">
        <v>0</v>
      </c>
      <c r="L74" s="4">
        <v>671.64</v>
      </c>
      <c r="M74" s="4">
        <v>1292.03</v>
      </c>
      <c r="N74" s="4">
        <v>643.06</v>
      </c>
      <c r="O74" s="4">
        <v>270.84</v>
      </c>
      <c r="P74" s="4">
        <f t="shared" si="2"/>
        <v>2877.57</v>
      </c>
    </row>
    <row r="75" spans="1:16" ht="12.75">
      <c r="A75" s="5">
        <v>56</v>
      </c>
      <c r="B75" s="4" t="s">
        <v>71</v>
      </c>
      <c r="C75" s="4" t="s">
        <v>127</v>
      </c>
      <c r="D75" s="4" t="s">
        <v>128</v>
      </c>
      <c r="E75" s="4" t="s">
        <v>155</v>
      </c>
      <c r="F75" s="4" t="s">
        <v>156</v>
      </c>
      <c r="G75" s="5">
        <v>0</v>
      </c>
      <c r="H75" s="6"/>
      <c r="I75" s="6"/>
      <c r="J75" s="6">
        <v>3.92</v>
      </c>
      <c r="K75" s="5">
        <v>0</v>
      </c>
      <c r="L75" s="4">
        <v>1666.34</v>
      </c>
      <c r="M75" s="4">
        <v>3205.54</v>
      </c>
      <c r="N75" s="4">
        <v>1595.44</v>
      </c>
      <c r="O75" s="4">
        <v>671.97</v>
      </c>
      <c r="P75" s="4">
        <f t="shared" si="2"/>
        <v>7139.29</v>
      </c>
    </row>
    <row r="76" spans="1:16" ht="12.75">
      <c r="A76" s="5">
        <v>57</v>
      </c>
      <c r="B76" s="4" t="s">
        <v>71</v>
      </c>
      <c r="C76" s="4" t="s">
        <v>127</v>
      </c>
      <c r="D76" s="4" t="s">
        <v>128</v>
      </c>
      <c r="E76" s="4" t="s">
        <v>157</v>
      </c>
      <c r="F76" s="4" t="s">
        <v>158</v>
      </c>
      <c r="G76" s="5">
        <v>0</v>
      </c>
      <c r="H76" s="6"/>
      <c r="I76" s="6"/>
      <c r="J76" s="6">
        <v>0</v>
      </c>
      <c r="K76" s="5">
        <v>0</v>
      </c>
      <c r="L76" s="4">
        <v>0</v>
      </c>
      <c r="M76" s="4">
        <v>0</v>
      </c>
      <c r="N76" s="4">
        <v>0</v>
      </c>
      <c r="O76" s="4">
        <v>0</v>
      </c>
      <c r="P76" s="4">
        <f t="shared" si="2"/>
        <v>0</v>
      </c>
    </row>
    <row r="77" spans="1:16" ht="12.75">
      <c r="A77" s="5">
        <v>58</v>
      </c>
      <c r="B77" s="4" t="s">
        <v>71</v>
      </c>
      <c r="C77" s="4" t="s">
        <v>127</v>
      </c>
      <c r="D77" s="4" t="s">
        <v>128</v>
      </c>
      <c r="E77" s="4" t="s">
        <v>159</v>
      </c>
      <c r="F77" s="4" t="s">
        <v>160</v>
      </c>
      <c r="G77" s="5">
        <v>0</v>
      </c>
      <c r="H77" s="6"/>
      <c r="I77" s="6"/>
      <c r="J77" s="6">
        <v>9</v>
      </c>
      <c r="K77" s="5">
        <v>0</v>
      </c>
      <c r="L77" s="4">
        <v>3825.77</v>
      </c>
      <c r="M77" s="4">
        <v>7359.66</v>
      </c>
      <c r="N77" s="4">
        <v>3663</v>
      </c>
      <c r="O77" s="4">
        <v>1542.78</v>
      </c>
      <c r="P77" s="4">
        <f t="shared" si="2"/>
        <v>16391.21</v>
      </c>
    </row>
    <row r="78" spans="1:16" ht="12.75">
      <c r="A78" s="5">
        <v>59</v>
      </c>
      <c r="B78" s="4" t="s">
        <v>71</v>
      </c>
      <c r="C78" s="4" t="s">
        <v>127</v>
      </c>
      <c r="D78" s="4" t="s">
        <v>128</v>
      </c>
      <c r="E78" s="4" t="s">
        <v>161</v>
      </c>
      <c r="F78" s="4" t="s">
        <v>162</v>
      </c>
      <c r="G78" s="5">
        <v>0</v>
      </c>
      <c r="H78" s="6"/>
      <c r="I78" s="6"/>
      <c r="J78" s="6">
        <v>6</v>
      </c>
      <c r="K78" s="5">
        <v>0</v>
      </c>
      <c r="L78" s="4">
        <v>2550.51</v>
      </c>
      <c r="M78" s="4">
        <v>4906.44</v>
      </c>
      <c r="N78" s="4">
        <v>2442</v>
      </c>
      <c r="O78" s="4">
        <v>1028.52</v>
      </c>
      <c r="P78" s="4">
        <f t="shared" si="2"/>
        <v>10927.47</v>
      </c>
    </row>
    <row r="79" spans="1:16" ht="12.75">
      <c r="A79" s="5">
        <v>60</v>
      </c>
      <c r="B79" s="4" t="s">
        <v>71</v>
      </c>
      <c r="C79" s="4" t="s">
        <v>127</v>
      </c>
      <c r="D79" s="4" t="s">
        <v>128</v>
      </c>
      <c r="E79" s="4" t="s">
        <v>163</v>
      </c>
      <c r="F79" s="4" t="s">
        <v>164</v>
      </c>
      <c r="G79" s="5">
        <v>0</v>
      </c>
      <c r="H79" s="6"/>
      <c r="I79" s="6"/>
      <c r="J79" s="6">
        <v>0</v>
      </c>
      <c r="K79" s="5">
        <v>0</v>
      </c>
      <c r="L79" s="4">
        <v>0</v>
      </c>
      <c r="M79" s="4">
        <v>0</v>
      </c>
      <c r="N79" s="4">
        <v>0</v>
      </c>
      <c r="O79" s="4">
        <v>0</v>
      </c>
      <c r="P79" s="4">
        <f t="shared" si="2"/>
        <v>0</v>
      </c>
    </row>
    <row r="80" spans="1:16" ht="12.75">
      <c r="A80" s="5">
        <v>61</v>
      </c>
      <c r="B80" s="4" t="s">
        <v>187</v>
      </c>
      <c r="C80" s="4" t="s">
        <v>65</v>
      </c>
      <c r="D80" s="4" t="s">
        <v>165</v>
      </c>
      <c r="E80" s="4" t="s">
        <v>166</v>
      </c>
      <c r="F80" s="4" t="s">
        <v>184</v>
      </c>
      <c r="G80" s="5">
        <v>0</v>
      </c>
      <c r="H80" s="6"/>
      <c r="I80" s="6"/>
      <c r="J80" s="6">
        <v>0</v>
      </c>
      <c r="K80" s="5">
        <v>0</v>
      </c>
      <c r="L80" s="4">
        <v>0</v>
      </c>
      <c r="M80" s="4">
        <v>0</v>
      </c>
      <c r="N80" s="4">
        <v>0</v>
      </c>
      <c r="O80" s="4">
        <v>0</v>
      </c>
      <c r="P80" s="4">
        <f t="shared" si="2"/>
        <v>0</v>
      </c>
    </row>
    <row r="81" spans="1:16" ht="12.75">
      <c r="A81" s="5">
        <v>62</v>
      </c>
      <c r="B81" s="4" t="s">
        <v>71</v>
      </c>
      <c r="C81" s="4" t="s">
        <v>65</v>
      </c>
      <c r="D81" s="4" t="s">
        <v>165</v>
      </c>
      <c r="E81" s="4" t="s">
        <v>167</v>
      </c>
      <c r="F81" s="4" t="s">
        <v>185</v>
      </c>
      <c r="G81" s="5">
        <v>0</v>
      </c>
      <c r="H81" s="6"/>
      <c r="I81" s="6"/>
      <c r="J81" s="6">
        <v>0</v>
      </c>
      <c r="K81" s="5">
        <v>0</v>
      </c>
      <c r="L81" s="4">
        <v>0</v>
      </c>
      <c r="M81" s="4">
        <v>0</v>
      </c>
      <c r="N81" s="4">
        <v>0</v>
      </c>
      <c r="O81" s="4">
        <v>0</v>
      </c>
      <c r="P81" s="4">
        <f t="shared" si="2"/>
        <v>0</v>
      </c>
    </row>
    <row r="82" spans="1:16" ht="12.75">
      <c r="A82" s="5">
        <v>63</v>
      </c>
      <c r="B82" s="4" t="s">
        <v>86</v>
      </c>
      <c r="C82" s="4" t="s">
        <v>65</v>
      </c>
      <c r="D82" s="4" t="s">
        <v>165</v>
      </c>
      <c r="E82" s="4" t="s">
        <v>65</v>
      </c>
      <c r="F82" s="4" t="s">
        <v>168</v>
      </c>
      <c r="G82" s="5">
        <v>0</v>
      </c>
      <c r="H82" s="6"/>
      <c r="I82" s="6"/>
      <c r="J82" s="6">
        <v>0</v>
      </c>
      <c r="K82" s="5">
        <v>0</v>
      </c>
      <c r="L82" s="4">
        <v>0</v>
      </c>
      <c r="M82" s="4">
        <v>0</v>
      </c>
      <c r="N82" s="4">
        <v>0</v>
      </c>
      <c r="O82" s="4">
        <v>0</v>
      </c>
      <c r="P82" s="4">
        <f t="shared" si="2"/>
        <v>0</v>
      </c>
    </row>
    <row r="83" spans="1:16" ht="12.75">
      <c r="A83" s="5">
        <v>64</v>
      </c>
      <c r="B83" s="4" t="s">
        <v>71</v>
      </c>
      <c r="C83" s="4" t="s">
        <v>65</v>
      </c>
      <c r="D83" s="4" t="s">
        <v>165</v>
      </c>
      <c r="E83" s="4" t="s">
        <v>169</v>
      </c>
      <c r="F83" s="4" t="s">
        <v>170</v>
      </c>
      <c r="G83" s="5">
        <v>0</v>
      </c>
      <c r="H83" s="6"/>
      <c r="I83" s="6"/>
      <c r="J83" s="6">
        <v>0.08</v>
      </c>
      <c r="K83" s="5">
        <v>0</v>
      </c>
      <c r="L83" s="4">
        <v>34.01</v>
      </c>
      <c r="M83" s="4">
        <v>65.42</v>
      </c>
      <c r="N83" s="4">
        <v>32.56</v>
      </c>
      <c r="O83" s="4">
        <v>13.71</v>
      </c>
      <c r="P83" s="4">
        <f t="shared" si="2"/>
        <v>145.7</v>
      </c>
    </row>
    <row r="84" spans="1:16" ht="12.75">
      <c r="A84" s="5">
        <v>65</v>
      </c>
      <c r="B84" s="4" t="s">
        <v>187</v>
      </c>
      <c r="C84" s="4" t="s">
        <v>65</v>
      </c>
      <c r="D84" s="4" t="s">
        <v>165</v>
      </c>
      <c r="E84" s="4" t="s">
        <v>171</v>
      </c>
      <c r="F84" s="4" t="s">
        <v>172</v>
      </c>
      <c r="G84" s="5">
        <v>0</v>
      </c>
      <c r="H84" s="6"/>
      <c r="I84" s="6"/>
      <c r="J84" s="6">
        <v>2</v>
      </c>
      <c r="K84" s="5">
        <v>0</v>
      </c>
      <c r="L84" s="4">
        <v>850.17</v>
      </c>
      <c r="M84" s="4">
        <v>1635.48</v>
      </c>
      <c r="N84" s="4">
        <v>814</v>
      </c>
      <c r="O84" s="4">
        <v>342.84</v>
      </c>
      <c r="P84" s="4">
        <f t="shared" si="2"/>
        <v>3642.49</v>
      </c>
    </row>
    <row r="85" spans="1:16" ht="12.75">
      <c r="A85" s="5">
        <v>66</v>
      </c>
      <c r="B85" s="4" t="s">
        <v>71</v>
      </c>
      <c r="C85" s="4" t="s">
        <v>65</v>
      </c>
      <c r="D85" s="4" t="s">
        <v>165</v>
      </c>
      <c r="E85" s="4" t="s">
        <v>173</v>
      </c>
      <c r="F85" s="4" t="s">
        <v>174</v>
      </c>
      <c r="G85" s="5">
        <v>0</v>
      </c>
      <c r="H85" s="6"/>
      <c r="I85" s="6"/>
      <c r="J85" s="6">
        <v>1</v>
      </c>
      <c r="K85" s="5">
        <v>0</v>
      </c>
      <c r="L85" s="4">
        <v>425.09</v>
      </c>
      <c r="M85" s="4">
        <v>817.74</v>
      </c>
      <c r="N85" s="4">
        <v>407</v>
      </c>
      <c r="O85" s="4">
        <v>171.42</v>
      </c>
      <c r="P85" s="4">
        <f t="shared" si="2"/>
        <v>1821.25</v>
      </c>
    </row>
    <row r="86" spans="1:16" ht="12.75">
      <c r="A86" s="5">
        <v>67</v>
      </c>
      <c r="B86" s="4" t="s">
        <v>71</v>
      </c>
      <c r="C86" s="4" t="s">
        <v>65</v>
      </c>
      <c r="D86" s="4" t="s">
        <v>165</v>
      </c>
      <c r="E86" s="4" t="s">
        <v>175</v>
      </c>
      <c r="F86" s="4" t="s">
        <v>176</v>
      </c>
      <c r="G86" s="5">
        <v>0</v>
      </c>
      <c r="H86" s="6"/>
      <c r="I86" s="6"/>
      <c r="J86" s="6">
        <v>6.96</v>
      </c>
      <c r="K86" s="5">
        <v>0</v>
      </c>
      <c r="L86" s="4">
        <v>2958.6</v>
      </c>
      <c r="M86" s="4">
        <v>5691.47</v>
      </c>
      <c r="N86" s="4">
        <v>2832.72</v>
      </c>
      <c r="O86" s="4">
        <v>1193.08</v>
      </c>
      <c r="P86" s="4">
        <f t="shared" si="2"/>
        <v>12675.87</v>
      </c>
    </row>
    <row r="87" spans="1:16" ht="12.75">
      <c r="A87" s="5">
        <v>68</v>
      </c>
      <c r="B87" s="4" t="s">
        <v>186</v>
      </c>
      <c r="C87" s="4" t="s">
        <v>65</v>
      </c>
      <c r="D87" s="4" t="s">
        <v>66</v>
      </c>
      <c r="E87" s="4" t="s">
        <v>67</v>
      </c>
      <c r="F87" s="4" t="s">
        <v>68</v>
      </c>
      <c r="G87" s="5">
        <v>1</v>
      </c>
      <c r="H87" s="6">
        <v>45</v>
      </c>
      <c r="I87" s="6">
        <v>1.99</v>
      </c>
      <c r="J87" s="6">
        <v>24.63</v>
      </c>
      <c r="K87" s="5"/>
      <c r="L87" s="4">
        <v>15618.71</v>
      </c>
      <c r="M87" s="4">
        <v>59384.28</v>
      </c>
      <c r="N87" s="4">
        <v>29556.34</v>
      </c>
      <c r="O87" s="4">
        <v>15616.82</v>
      </c>
      <c r="P87" s="4">
        <f>ROUND(SUM(L87:O87),2)</f>
        <v>120176.15</v>
      </c>
    </row>
    <row r="88" spans="1:16" ht="12.75">
      <c r="A88" s="5">
        <v>69</v>
      </c>
      <c r="B88" s="4" t="s">
        <v>186</v>
      </c>
      <c r="C88" s="4" t="s">
        <v>65</v>
      </c>
      <c r="D88" s="4" t="s">
        <v>66</v>
      </c>
      <c r="E88" s="4" t="s">
        <v>69</v>
      </c>
      <c r="F88" s="4" t="s">
        <v>70</v>
      </c>
      <c r="G88" s="5">
        <v>0</v>
      </c>
      <c r="H88" s="6">
        <v>14</v>
      </c>
      <c r="I88" s="6">
        <v>0.7</v>
      </c>
      <c r="J88" s="6">
        <v>5.25</v>
      </c>
      <c r="K88" s="5"/>
      <c r="L88" s="4">
        <v>3808.86</v>
      </c>
      <c r="M88" s="4">
        <v>16313.91</v>
      </c>
      <c r="N88" s="4">
        <v>8119.65</v>
      </c>
      <c r="O88" s="4">
        <v>4390.32</v>
      </c>
      <c r="P88" s="4">
        <f>ROUND(SUM(L88:O88),2)</f>
        <v>32632.74</v>
      </c>
    </row>
    <row r="89" spans="1:16" ht="12.75">
      <c r="A89" s="4" t="s">
        <v>177</v>
      </c>
      <c r="B89" s="4"/>
      <c r="C89" s="4"/>
      <c r="D89" s="4"/>
      <c r="E89" s="4"/>
      <c r="F89" s="4"/>
      <c r="G89" s="5">
        <f aca="true" t="shared" si="3" ref="G89:O89">SUM(G20:G86)</f>
        <v>77</v>
      </c>
      <c r="H89" s="6">
        <f t="shared" si="3"/>
        <v>991.64</v>
      </c>
      <c r="I89" s="6">
        <f t="shared" si="3"/>
        <v>29.759999999999998</v>
      </c>
      <c r="J89" s="6">
        <f t="shared" si="3"/>
        <v>835.2100000000002</v>
      </c>
      <c r="K89" s="5">
        <f t="shared" si="3"/>
        <v>48</v>
      </c>
      <c r="L89" s="4">
        <f t="shared" si="3"/>
        <v>478033.09</v>
      </c>
      <c r="M89" s="4">
        <f t="shared" si="3"/>
        <v>1620441.7500000002</v>
      </c>
      <c r="N89" s="4">
        <f t="shared" si="3"/>
        <v>806515.2699999999</v>
      </c>
      <c r="O89" s="4">
        <f t="shared" si="3"/>
        <v>415372.94000000006</v>
      </c>
      <c r="P89" s="7">
        <f>SUM(P20:P86)+P87+P88</f>
        <v>3473171.94</v>
      </c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Silva Bodanec</cp:lastModifiedBy>
  <cp:lastPrinted>2013-09-30T11:43:20Z</cp:lastPrinted>
  <dcterms:created xsi:type="dcterms:W3CDTF">2013-09-25T09:32:40Z</dcterms:created>
  <dcterms:modified xsi:type="dcterms:W3CDTF">2013-10-02T14:05:41Z</dcterms:modified>
  <cp:category/>
  <cp:version/>
  <cp:contentType/>
  <cp:contentStatus/>
</cp:coreProperties>
</file>