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0" activeTab="0"/>
  </bookViews>
  <sheets>
    <sheet name="vPeriPrijTiskarna" sheetId="1" r:id="rId1"/>
    <sheet name="Sredstva" sheetId="2" r:id="rId2"/>
  </sheets>
  <definedNames/>
  <calcPr fullCalcOnLoad="1"/>
</workbook>
</file>

<file path=xl/sharedStrings.xml><?xml version="1.0" encoding="utf-8"?>
<sst xmlns="http://schemas.openxmlformats.org/spreadsheetml/2006/main" count="141" uniqueCount="62">
  <si>
    <t>5</t>
  </si>
  <si>
    <t>7</t>
  </si>
  <si>
    <t>2</t>
  </si>
  <si>
    <t>TEHNIŠKE VEDE</t>
  </si>
  <si>
    <t>AX Elektronika, d.o.o.</t>
  </si>
  <si>
    <t>Svet elektronike</t>
  </si>
  <si>
    <t>Mladinska knjiga založba d.d.</t>
  </si>
  <si>
    <t>GEA</t>
  </si>
  <si>
    <t>Moj planet</t>
  </si>
  <si>
    <t>4</t>
  </si>
  <si>
    <t>Zveza združenj ekoloških kmetov Slovnije</t>
  </si>
  <si>
    <t>BIODAR - Revija za varstvo okolja in kmetijstvo</t>
  </si>
  <si>
    <t>6</t>
  </si>
  <si>
    <t>HUMANISTIČNE VEDE</t>
  </si>
  <si>
    <t>ZVD Zavod za varstvo pri delu d.d.</t>
  </si>
  <si>
    <t>Delo in varnost</t>
  </si>
  <si>
    <t>MEDICINSKE VEDE</t>
  </si>
  <si>
    <t>Modrijan založba, d.o.o.</t>
  </si>
  <si>
    <t>Naravoslovna solnica</t>
  </si>
  <si>
    <t>Zveza geografskih društev Slovenije</t>
  </si>
  <si>
    <t>Geografski obzornik</t>
  </si>
  <si>
    <t>1</t>
  </si>
  <si>
    <t>NARAVOSLOVNO MATEMATIČNE VEDE</t>
  </si>
  <si>
    <t>Društvo za opazovanje in proučevanje ptic Slovenije</t>
  </si>
  <si>
    <t>Svet ptic</t>
  </si>
  <si>
    <t>Center za interdisciplinarne in multidisciplinarne raziskave in študije Univerze v Mariboru</t>
  </si>
  <si>
    <t>ATLANTI</t>
  </si>
  <si>
    <t>PROFIDTP, d.o.o.</t>
  </si>
  <si>
    <t>IRT3000 - Inovacije -Razvoj -Tehnologije (Revija s področja tehničnih ved)</t>
  </si>
  <si>
    <t>Društvo katoliških pedagogov Slovenije</t>
  </si>
  <si>
    <t>Vzgoja, Revija za učitelje, vzgojitelje in starše</t>
  </si>
  <si>
    <t>Društvo matematikov, fizikov in astronomov - založništvo</t>
  </si>
  <si>
    <t>Knjižnica Sigma</t>
  </si>
  <si>
    <t>QUARK d.o.o.</t>
  </si>
  <si>
    <t>QUARK</t>
  </si>
  <si>
    <t>Zap.št.</t>
  </si>
  <si>
    <t>Veda</t>
  </si>
  <si>
    <t>Izdajatelj</t>
  </si>
  <si>
    <t>Publikacija</t>
  </si>
  <si>
    <t xml:space="preserve"> Št.točk</t>
  </si>
  <si>
    <t>Prijave na razpis: PER-2007P javni razpis za sofinanciranje izdajanja poljudnoznanstvenih periodičnih publikacij 2007</t>
  </si>
  <si>
    <t>DRUŽBENE VEDE</t>
  </si>
  <si>
    <t>INTERDISCIPLINARNE  VEDE</t>
  </si>
  <si>
    <t>Kategorija</t>
  </si>
  <si>
    <t>BIOTEHNIŠKE VEDE</t>
  </si>
  <si>
    <t>I</t>
  </si>
  <si>
    <t>II</t>
  </si>
  <si>
    <t xml:space="preserve">št. </t>
  </si>
  <si>
    <t>Domače poljudnoznanstvene periodične publikacije 2007</t>
  </si>
  <si>
    <t>Strokovno telo za znanstveni tisk</t>
  </si>
  <si>
    <t>Predsednica:</t>
  </si>
  <si>
    <t>Dr. Nina Gunde Cimerman</t>
  </si>
  <si>
    <t>Skupaj:</t>
  </si>
  <si>
    <t>Odstotek</t>
  </si>
  <si>
    <t>Znesek</t>
  </si>
  <si>
    <t>ModifZnesek</t>
  </si>
  <si>
    <t>Modif</t>
  </si>
  <si>
    <t>SKUPAJ:</t>
  </si>
  <si>
    <t>Skupaj</t>
  </si>
  <si>
    <t>Datum: 11.07.2007</t>
  </si>
  <si>
    <t>Dokončni seznam sofinanciranih domaćih poljudnoznanstvenih periodičnih publikacij 2007</t>
  </si>
  <si>
    <t>OPOMBA: prijavitelji niso dosegli zadostnega št. točk</t>
  </si>
</sst>
</file>

<file path=xl/styles.xml><?xml version="1.0" encoding="utf-8"?>
<styleSheet xmlns="http://schemas.openxmlformats.org/spreadsheetml/2006/main">
  <numFmts count="3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dd\-mmm\-yy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4]d\.\ mmmm\ yyyy"/>
    <numFmt numFmtId="188" formatCode="0.000"/>
    <numFmt numFmtId="189" formatCode="0.000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3" fillId="0" borderId="0" xfId="0" applyFont="1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3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3" fillId="3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80"/>
  <sheetViews>
    <sheetView tabSelected="1" zoomScale="90" zoomScaleNormal="90" zoomScaleSheetLayoutView="213" workbookViewId="0" topLeftCell="A47">
      <selection activeCell="B76" sqref="B76"/>
    </sheetView>
  </sheetViews>
  <sheetFormatPr defaultColWidth="9.140625" defaultRowHeight="12.75"/>
  <cols>
    <col min="1" max="1" width="6.00390625" style="1" customWidth="1"/>
    <col min="2" max="2" width="5.00390625" style="1" customWidth="1"/>
    <col min="3" max="3" width="34.7109375" style="10" customWidth="1"/>
    <col min="4" max="4" width="30.57421875" style="10" customWidth="1"/>
    <col min="5" max="5" width="6.28125" style="1" customWidth="1"/>
    <col min="6" max="6" width="8.7109375" style="25" customWidth="1"/>
    <col min="7" max="7" width="13.00390625" style="2" customWidth="1"/>
    <col min="8" max="16384" width="9.140625" style="1" customWidth="1"/>
  </cols>
  <sheetData>
    <row r="1" spans="3:4" ht="72">
      <c r="C1" s="10" t="s">
        <v>60</v>
      </c>
      <c r="D1" s="33" t="s">
        <v>48</v>
      </c>
    </row>
    <row r="2" ht="12.75">
      <c r="G2" s="42"/>
    </row>
    <row r="3" ht="12.75">
      <c r="A3" s="11" t="s">
        <v>22</v>
      </c>
    </row>
    <row r="4" ht="12.75">
      <c r="A4" s="11" t="s">
        <v>40</v>
      </c>
    </row>
    <row r="5" ht="12.75">
      <c r="A5" s="11"/>
    </row>
    <row r="6" spans="1:7" ht="12.75">
      <c r="A6" s="3" t="s">
        <v>35</v>
      </c>
      <c r="B6" s="3" t="s">
        <v>36</v>
      </c>
      <c r="C6" s="8" t="s">
        <v>37</v>
      </c>
      <c r="D6" s="8" t="s">
        <v>38</v>
      </c>
      <c r="E6" s="7" t="s">
        <v>39</v>
      </c>
      <c r="F6" s="26" t="s">
        <v>43</v>
      </c>
      <c r="G6" s="44" t="s">
        <v>54</v>
      </c>
    </row>
    <row r="7" spans="1:7" ht="25.5">
      <c r="A7" s="4">
        <v>14</v>
      </c>
      <c r="B7" s="5" t="s">
        <v>21</v>
      </c>
      <c r="C7" s="9" t="s">
        <v>23</v>
      </c>
      <c r="D7" s="9" t="s">
        <v>24</v>
      </c>
      <c r="E7" s="24">
        <v>88.33333333333334</v>
      </c>
      <c r="F7" s="27" t="s">
        <v>46</v>
      </c>
      <c r="G7" s="35">
        <v>2000</v>
      </c>
    </row>
    <row r="8" spans="1:7" ht="25.5">
      <c r="A8" s="4">
        <v>23</v>
      </c>
      <c r="B8" s="5" t="s">
        <v>21</v>
      </c>
      <c r="C8" s="9" t="s">
        <v>31</v>
      </c>
      <c r="D8" s="9" t="s">
        <v>32</v>
      </c>
      <c r="E8" s="24">
        <v>75.33333333333334</v>
      </c>
      <c r="F8" s="27" t="s">
        <v>46</v>
      </c>
      <c r="G8" s="35">
        <v>1068.1</v>
      </c>
    </row>
    <row r="9" spans="1:7" ht="12.75">
      <c r="A9" s="16"/>
      <c r="B9" s="17"/>
      <c r="C9" s="18"/>
      <c r="D9" s="18"/>
      <c r="E9" s="19"/>
      <c r="F9" s="28" t="s">
        <v>58</v>
      </c>
      <c r="G9" s="2">
        <f>SUM(G7:G8)</f>
        <v>3068.1</v>
      </c>
    </row>
    <row r="10" spans="1:6" ht="12.75">
      <c r="A10" s="30" t="s">
        <v>47</v>
      </c>
      <c r="B10" s="31">
        <v>2</v>
      </c>
      <c r="C10" s="18"/>
      <c r="D10" s="18"/>
      <c r="E10" s="19"/>
      <c r="F10" s="28"/>
    </row>
    <row r="11" spans="1:6" ht="12.75">
      <c r="A11" s="20"/>
      <c r="B11" s="17"/>
      <c r="C11" s="18"/>
      <c r="D11" s="18"/>
      <c r="E11" s="19"/>
      <c r="F11" s="28"/>
    </row>
    <row r="12" spans="1:6" ht="12.75">
      <c r="A12" s="20"/>
      <c r="B12" s="17"/>
      <c r="C12" s="18"/>
      <c r="D12" s="18"/>
      <c r="E12" s="19"/>
      <c r="F12" s="28"/>
    </row>
    <row r="13" spans="1:162" ht="12.75">
      <c r="A13" s="20"/>
      <c r="B13" s="17"/>
      <c r="C13" s="18"/>
      <c r="D13" s="18"/>
      <c r="E13" s="19"/>
      <c r="F13" s="28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</row>
    <row r="14" spans="1:162" ht="12.75">
      <c r="A14" s="16"/>
      <c r="B14" s="17"/>
      <c r="C14" s="18"/>
      <c r="D14" s="18"/>
      <c r="E14" s="19"/>
      <c r="F14" s="28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</row>
    <row r="15" spans="1:162" ht="12.75">
      <c r="A15" s="16"/>
      <c r="B15" s="17"/>
      <c r="C15" s="18"/>
      <c r="D15" s="18"/>
      <c r="E15" s="19"/>
      <c r="F15" s="28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1:171" ht="12.75">
      <c r="A16" s="16"/>
      <c r="B16" s="17"/>
      <c r="C16" s="18"/>
      <c r="D16" s="18"/>
      <c r="E16" s="19"/>
      <c r="F16" s="28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</row>
    <row r="17" spans="1:171" ht="12.75">
      <c r="A17" s="11" t="s">
        <v>3</v>
      </c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</row>
    <row r="18" spans="1:171" ht="12.75">
      <c r="A18" s="11" t="s">
        <v>40</v>
      </c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</row>
    <row r="19" spans="1:185" ht="12.75">
      <c r="A19" s="3" t="s">
        <v>35</v>
      </c>
      <c r="B19" s="3" t="s">
        <v>36</v>
      </c>
      <c r="C19" s="8" t="s">
        <v>37</v>
      </c>
      <c r="D19" s="8" t="s">
        <v>38</v>
      </c>
      <c r="E19" s="7" t="s">
        <v>39</v>
      </c>
      <c r="F19" s="26" t="s">
        <v>43</v>
      </c>
      <c r="G19" s="44" t="s">
        <v>54</v>
      </c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</row>
    <row r="20" spans="1:224" s="6" customFormat="1" ht="12.75">
      <c r="A20" s="4">
        <v>3</v>
      </c>
      <c r="B20" s="5" t="s">
        <v>2</v>
      </c>
      <c r="C20" s="9" t="s">
        <v>4</v>
      </c>
      <c r="D20" s="9" t="s">
        <v>5</v>
      </c>
      <c r="E20" s="24">
        <v>87.33333333333334</v>
      </c>
      <c r="F20" s="27" t="s">
        <v>46</v>
      </c>
      <c r="G20" s="35">
        <v>1003.2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</row>
    <row r="21" spans="1:171" ht="38.25">
      <c r="A21" s="12">
        <v>17</v>
      </c>
      <c r="B21" s="13" t="s">
        <v>2</v>
      </c>
      <c r="C21" s="14" t="s">
        <v>27</v>
      </c>
      <c r="D21" s="14" t="s">
        <v>28</v>
      </c>
      <c r="E21" s="24">
        <v>75.66666666666666</v>
      </c>
      <c r="F21" s="29" t="s">
        <v>46</v>
      </c>
      <c r="G21" s="35">
        <v>1000</v>
      </c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</row>
    <row r="22" spans="1:171" ht="12.75">
      <c r="A22" s="16"/>
      <c r="B22" s="17"/>
      <c r="C22" s="18"/>
      <c r="D22" s="18"/>
      <c r="E22" s="19"/>
      <c r="F22" s="28" t="s">
        <v>58</v>
      </c>
      <c r="G22" s="2">
        <f>SUM(G20:G21)</f>
        <v>2003.2</v>
      </c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</row>
    <row r="23" spans="1:171" ht="12.75">
      <c r="A23" s="30" t="s">
        <v>47</v>
      </c>
      <c r="B23" s="31">
        <v>2</v>
      </c>
      <c r="C23" s="18"/>
      <c r="D23" s="18"/>
      <c r="E23" s="19"/>
      <c r="F23" s="28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</row>
    <row r="24" spans="1:171" ht="12.75">
      <c r="A24" s="20"/>
      <c r="B24" s="17"/>
      <c r="C24" s="18"/>
      <c r="D24" s="18"/>
      <c r="E24" s="19"/>
      <c r="F24" s="28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</row>
    <row r="25" spans="1:171" ht="12.75">
      <c r="A25" s="20"/>
      <c r="B25" s="17"/>
      <c r="C25" s="18"/>
      <c r="D25" s="18"/>
      <c r="E25" s="19"/>
      <c r="F25" s="28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</row>
    <row r="26" spans="1:171" ht="12.75">
      <c r="A26" s="20"/>
      <c r="B26" s="17"/>
      <c r="C26" s="18"/>
      <c r="D26" s="18"/>
      <c r="E26" s="19"/>
      <c r="F26" s="28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</row>
    <row r="27" spans="1:171" ht="12.75">
      <c r="A27" s="23" t="s">
        <v>16</v>
      </c>
      <c r="B27" s="17"/>
      <c r="C27" s="18"/>
      <c r="D27" s="18"/>
      <c r="E27" s="19"/>
      <c r="F27" s="28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</row>
    <row r="28" spans="1:171" ht="12.75">
      <c r="A28" s="11" t="s">
        <v>40</v>
      </c>
      <c r="B28" s="21"/>
      <c r="C28" s="22"/>
      <c r="D28" s="22"/>
      <c r="E28" s="19"/>
      <c r="F28" s="28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</row>
    <row r="29" spans="1:171" ht="12.75">
      <c r="A29" s="3" t="s">
        <v>35</v>
      </c>
      <c r="B29" s="3" t="s">
        <v>36</v>
      </c>
      <c r="C29" s="8" t="s">
        <v>37</v>
      </c>
      <c r="D29" s="8" t="s">
        <v>38</v>
      </c>
      <c r="E29" s="7" t="s">
        <v>39</v>
      </c>
      <c r="F29" s="26" t="s">
        <v>43</v>
      </c>
      <c r="G29" s="44" t="s">
        <v>54</v>
      </c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</row>
    <row r="30" spans="1:224" s="6" customFormat="1" ht="25.5">
      <c r="A30" s="16"/>
      <c r="B30" s="17"/>
      <c r="C30" s="18" t="s">
        <v>61</v>
      </c>
      <c r="D30" s="18"/>
      <c r="E30" s="19"/>
      <c r="F30" s="19"/>
      <c r="G30" s="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</row>
    <row r="31" spans="1:7" s="19" customFormat="1" ht="12.75">
      <c r="A31" s="16"/>
      <c r="B31" s="17"/>
      <c r="C31" s="18"/>
      <c r="D31" s="18"/>
      <c r="F31" s="28"/>
      <c r="G31" s="2"/>
    </row>
    <row r="32" spans="1:171" ht="12.75">
      <c r="A32" s="16"/>
      <c r="B32" s="17"/>
      <c r="C32" s="18"/>
      <c r="D32" s="18"/>
      <c r="E32" s="19"/>
      <c r="F32" s="28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</row>
    <row r="33" spans="1:171" ht="12.75">
      <c r="A33" s="20"/>
      <c r="B33" s="17"/>
      <c r="C33" s="18"/>
      <c r="D33" s="18"/>
      <c r="E33" s="19"/>
      <c r="F33" s="28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</row>
    <row r="34" spans="1:171" ht="12.75">
      <c r="A34" s="20"/>
      <c r="B34" s="17"/>
      <c r="C34" s="18"/>
      <c r="D34" s="18"/>
      <c r="E34" s="19"/>
      <c r="F34" s="28"/>
      <c r="FF34" s="19"/>
      <c r="FG34" s="19"/>
      <c r="FH34" s="19"/>
      <c r="FI34" s="19"/>
      <c r="FJ34" s="19"/>
      <c r="FK34" s="19"/>
      <c r="FL34" s="19"/>
      <c r="FM34" s="19"/>
      <c r="FN34" s="19"/>
      <c r="FO34" s="19"/>
    </row>
    <row r="35" spans="1:6" ht="12.75">
      <c r="A35" s="20"/>
      <c r="B35" s="17"/>
      <c r="C35" s="18"/>
      <c r="D35" s="18"/>
      <c r="E35" s="19"/>
      <c r="F35" s="28"/>
    </row>
    <row r="36" spans="1:6" ht="12.75">
      <c r="A36" s="20"/>
      <c r="B36" s="17"/>
      <c r="C36" s="18"/>
      <c r="D36" s="18"/>
      <c r="E36" s="19"/>
      <c r="F36" s="28"/>
    </row>
    <row r="37" spans="1:6" ht="12.75">
      <c r="A37" s="23" t="s">
        <v>44</v>
      </c>
      <c r="B37" s="17"/>
      <c r="C37" s="18"/>
      <c r="D37" s="18"/>
      <c r="E37" s="19"/>
      <c r="F37" s="28"/>
    </row>
    <row r="38" spans="1:6" ht="12.75">
      <c r="A38" s="11" t="s">
        <v>40</v>
      </c>
      <c r="B38" s="17"/>
      <c r="C38" s="18"/>
      <c r="D38" s="18"/>
      <c r="E38" s="19"/>
      <c r="F38" s="28"/>
    </row>
    <row r="39" spans="1:7" ht="12.75">
      <c r="A39" s="3" t="s">
        <v>35</v>
      </c>
      <c r="B39" s="3" t="s">
        <v>36</v>
      </c>
      <c r="C39" s="8" t="s">
        <v>37</v>
      </c>
      <c r="D39" s="8" t="s">
        <v>38</v>
      </c>
      <c r="E39" s="7" t="s">
        <v>39</v>
      </c>
      <c r="F39" s="26" t="s">
        <v>43</v>
      </c>
      <c r="G39" s="44" t="s">
        <v>54</v>
      </c>
    </row>
    <row r="40" spans="1:7" ht="25.5">
      <c r="A40" s="12">
        <v>9</v>
      </c>
      <c r="B40" s="13" t="s">
        <v>9</v>
      </c>
      <c r="C40" s="14" t="s">
        <v>10</v>
      </c>
      <c r="D40" s="14" t="s">
        <v>11</v>
      </c>
      <c r="E40" s="15">
        <v>77</v>
      </c>
      <c r="F40" s="29" t="s">
        <v>46</v>
      </c>
      <c r="G40" s="35">
        <v>1000</v>
      </c>
    </row>
    <row r="41" spans="1:7" ht="12.75">
      <c r="A41" s="16"/>
      <c r="B41" s="17"/>
      <c r="C41" s="18"/>
      <c r="D41" s="18"/>
      <c r="E41" s="19"/>
      <c r="F41" s="28" t="s">
        <v>58</v>
      </c>
      <c r="G41" s="2">
        <f>SUM(G40)</f>
        <v>1000</v>
      </c>
    </row>
    <row r="42" spans="1:6" ht="12.75">
      <c r="A42" s="30" t="s">
        <v>47</v>
      </c>
      <c r="B42" s="31">
        <v>1</v>
      </c>
      <c r="C42" s="18"/>
      <c r="D42" s="18"/>
      <c r="E42" s="19"/>
      <c r="F42" s="28"/>
    </row>
    <row r="43" spans="1:6" ht="12.75">
      <c r="A43" s="20"/>
      <c r="B43" s="17"/>
      <c r="C43" s="18"/>
      <c r="D43" s="18"/>
      <c r="E43" s="19"/>
      <c r="F43" s="28"/>
    </row>
    <row r="44" spans="1:7" ht="12.75">
      <c r="A44" s="20"/>
      <c r="B44" s="17"/>
      <c r="C44" s="18"/>
      <c r="D44" s="18"/>
      <c r="E44" s="19"/>
      <c r="F44" s="28"/>
      <c r="G44" s="43"/>
    </row>
    <row r="45" spans="1:7" ht="12.75">
      <c r="A45" s="20"/>
      <c r="B45" s="17"/>
      <c r="C45" s="18"/>
      <c r="D45" s="18"/>
      <c r="E45" s="19"/>
      <c r="F45" s="28"/>
      <c r="G45" s="43"/>
    </row>
    <row r="46" spans="1:7" s="19" customFormat="1" ht="12.75">
      <c r="A46" s="23" t="s">
        <v>41</v>
      </c>
      <c r="B46" s="17"/>
      <c r="C46" s="18"/>
      <c r="D46" s="18"/>
      <c r="F46" s="28"/>
      <c r="G46" s="43"/>
    </row>
    <row r="47" spans="1:7" s="19" customFormat="1" ht="12.75">
      <c r="A47" s="11" t="s">
        <v>40</v>
      </c>
      <c r="B47" s="17"/>
      <c r="C47" s="18"/>
      <c r="D47" s="18"/>
      <c r="F47" s="28"/>
      <c r="G47" s="43"/>
    </row>
    <row r="48" spans="1:7" s="19" customFormat="1" ht="12.75">
      <c r="A48" s="3" t="s">
        <v>35</v>
      </c>
      <c r="B48" s="3" t="s">
        <v>36</v>
      </c>
      <c r="C48" s="8" t="s">
        <v>37</v>
      </c>
      <c r="D48" s="8" t="s">
        <v>38</v>
      </c>
      <c r="E48" s="7" t="s">
        <v>39</v>
      </c>
      <c r="F48" s="26" t="s">
        <v>43</v>
      </c>
      <c r="G48" s="44" t="s">
        <v>54</v>
      </c>
    </row>
    <row r="49" spans="1:7" s="19" customFormat="1" ht="25.5">
      <c r="A49" s="12">
        <v>22</v>
      </c>
      <c r="B49" s="13" t="s">
        <v>0</v>
      </c>
      <c r="C49" s="14" t="s">
        <v>29</v>
      </c>
      <c r="D49" s="14" t="s">
        <v>30</v>
      </c>
      <c r="E49" s="15">
        <v>83</v>
      </c>
      <c r="F49" s="29" t="s">
        <v>46</v>
      </c>
      <c r="G49" s="35">
        <v>1641.6</v>
      </c>
    </row>
    <row r="50" spans="1:7" ht="12.75">
      <c r="A50" s="16"/>
      <c r="B50" s="17"/>
      <c r="C50" s="18"/>
      <c r="D50" s="18"/>
      <c r="E50" s="19"/>
      <c r="F50" s="28" t="s">
        <v>58</v>
      </c>
      <c r="G50" s="2">
        <f>SUM(G49:G49)</f>
        <v>1641.6</v>
      </c>
    </row>
    <row r="51" spans="1:6" ht="12.75">
      <c r="A51" s="30" t="s">
        <v>47</v>
      </c>
      <c r="B51" s="31">
        <v>1</v>
      </c>
      <c r="C51" s="18"/>
      <c r="D51" s="18"/>
      <c r="E51" s="19"/>
      <c r="F51" s="28"/>
    </row>
    <row r="52" spans="1:6" ht="12.75">
      <c r="A52" s="20"/>
      <c r="B52" s="17"/>
      <c r="C52" s="18"/>
      <c r="D52" s="18"/>
      <c r="E52" s="19"/>
      <c r="F52" s="28"/>
    </row>
    <row r="53" spans="1:6" ht="12.75">
      <c r="A53" s="20"/>
      <c r="B53" s="17"/>
      <c r="C53" s="18"/>
      <c r="D53" s="18"/>
      <c r="E53" s="19"/>
      <c r="F53" s="28"/>
    </row>
    <row r="54" spans="1:6" ht="12.75">
      <c r="A54" s="20"/>
      <c r="B54" s="17"/>
      <c r="C54" s="18"/>
      <c r="D54" s="18"/>
      <c r="E54" s="19"/>
      <c r="F54" s="28"/>
    </row>
    <row r="55" spans="1:6" ht="12.75">
      <c r="A55" s="20"/>
      <c r="B55" s="17"/>
      <c r="C55" s="18"/>
      <c r="D55" s="18"/>
      <c r="E55" s="19"/>
      <c r="F55" s="28"/>
    </row>
    <row r="56" spans="1:6" ht="12" customHeight="1">
      <c r="A56" s="23" t="s">
        <v>13</v>
      </c>
      <c r="B56" s="17"/>
      <c r="C56" s="18"/>
      <c r="D56" s="18"/>
      <c r="E56" s="19"/>
      <c r="F56" s="28"/>
    </row>
    <row r="57" spans="1:7" ht="12.75">
      <c r="A57" s="11" t="s">
        <v>40</v>
      </c>
      <c r="B57" s="17"/>
      <c r="C57" s="18"/>
      <c r="D57" s="18"/>
      <c r="E57" s="19"/>
      <c r="F57" s="28"/>
      <c r="G57" s="43"/>
    </row>
    <row r="58" spans="1:7" ht="12.75">
      <c r="A58" s="3" t="s">
        <v>35</v>
      </c>
      <c r="B58" s="3" t="s">
        <v>36</v>
      </c>
      <c r="C58" s="8" t="s">
        <v>37</v>
      </c>
      <c r="D58" s="8" t="s">
        <v>38</v>
      </c>
      <c r="E58" s="7" t="s">
        <v>39</v>
      </c>
      <c r="F58" s="26" t="s">
        <v>43</v>
      </c>
      <c r="G58" s="44" t="s">
        <v>54</v>
      </c>
    </row>
    <row r="59" spans="1:7" ht="12.75">
      <c r="A59" s="12">
        <v>13</v>
      </c>
      <c r="B59" s="13" t="s">
        <v>12</v>
      </c>
      <c r="C59" s="14" t="s">
        <v>19</v>
      </c>
      <c r="D59" s="14" t="s">
        <v>20</v>
      </c>
      <c r="E59" s="15">
        <v>77</v>
      </c>
      <c r="F59" s="29" t="s">
        <v>46</v>
      </c>
      <c r="G59" s="35">
        <v>1000</v>
      </c>
    </row>
    <row r="60" spans="1:7" ht="12.75">
      <c r="A60" s="4">
        <v>10</v>
      </c>
      <c r="B60" s="5" t="s">
        <v>12</v>
      </c>
      <c r="C60" s="9" t="s">
        <v>14</v>
      </c>
      <c r="D60" s="9" t="s">
        <v>15</v>
      </c>
      <c r="E60" s="6">
        <v>70</v>
      </c>
      <c r="F60" s="27" t="s">
        <v>46</v>
      </c>
      <c r="G60" s="35">
        <v>1000</v>
      </c>
    </row>
    <row r="61" spans="1:7" ht="12.75">
      <c r="A61" s="16"/>
      <c r="B61" s="17"/>
      <c r="C61" s="18"/>
      <c r="D61" s="18"/>
      <c r="E61" s="19"/>
      <c r="F61" s="28" t="s">
        <v>58</v>
      </c>
      <c r="G61" s="2">
        <f>SUM(G59:G60)</f>
        <v>2000</v>
      </c>
    </row>
    <row r="62" spans="1:7" s="19" customFormat="1" ht="12.75">
      <c r="A62" s="30" t="s">
        <v>47</v>
      </c>
      <c r="B62" s="31">
        <v>2</v>
      </c>
      <c r="C62" s="18"/>
      <c r="D62" s="18"/>
      <c r="F62" s="28"/>
      <c r="G62" s="2"/>
    </row>
    <row r="63" spans="1:6" ht="12.75">
      <c r="A63" s="20"/>
      <c r="B63" s="17"/>
      <c r="C63" s="18"/>
      <c r="D63" s="18"/>
      <c r="E63" s="19"/>
      <c r="F63" s="28"/>
    </row>
    <row r="64" spans="1:6" ht="12.75">
      <c r="A64" s="20"/>
      <c r="B64" s="17"/>
      <c r="C64" s="18"/>
      <c r="D64" s="18"/>
      <c r="E64" s="19"/>
      <c r="F64" s="28"/>
    </row>
    <row r="65" spans="1:6" ht="12.75">
      <c r="A65" s="16"/>
      <c r="B65" s="17"/>
      <c r="C65" s="18"/>
      <c r="D65" s="18"/>
      <c r="E65" s="19"/>
      <c r="F65" s="28"/>
    </row>
    <row r="66" spans="1:6" ht="12.75">
      <c r="A66" s="16"/>
      <c r="B66" s="17"/>
      <c r="C66" s="18"/>
      <c r="D66" s="18"/>
      <c r="E66" s="19"/>
      <c r="F66" s="28"/>
    </row>
    <row r="67" spans="1:6" ht="12.75">
      <c r="A67" s="23" t="s">
        <v>42</v>
      </c>
      <c r="B67" s="17"/>
      <c r="C67" s="18"/>
      <c r="D67" s="18"/>
      <c r="E67" s="19"/>
      <c r="F67" s="28"/>
    </row>
    <row r="68" spans="1:7" ht="14.25" customHeight="1">
      <c r="A68" s="11" t="s">
        <v>40</v>
      </c>
      <c r="B68" s="17"/>
      <c r="C68" s="18"/>
      <c r="D68" s="18"/>
      <c r="E68" s="19"/>
      <c r="F68" s="28"/>
      <c r="G68" s="43"/>
    </row>
    <row r="69" spans="1:7" ht="12.75">
      <c r="A69" s="3" t="s">
        <v>35</v>
      </c>
      <c r="B69" s="3" t="s">
        <v>36</v>
      </c>
      <c r="C69" s="8" t="s">
        <v>37</v>
      </c>
      <c r="D69" s="8" t="s">
        <v>38</v>
      </c>
      <c r="E69" s="7" t="s">
        <v>39</v>
      </c>
      <c r="F69" s="26" t="s">
        <v>43</v>
      </c>
      <c r="G69" s="44" t="s">
        <v>54</v>
      </c>
    </row>
    <row r="70" spans="1:7" ht="12.75">
      <c r="A70" s="12">
        <v>5</v>
      </c>
      <c r="B70" s="13" t="s">
        <v>1</v>
      </c>
      <c r="C70" s="14" t="s">
        <v>6</v>
      </c>
      <c r="D70" s="14" t="s">
        <v>7</v>
      </c>
      <c r="E70" s="15">
        <v>97</v>
      </c>
      <c r="F70" s="29" t="s">
        <v>45</v>
      </c>
      <c r="G70" s="35">
        <v>4145</v>
      </c>
    </row>
    <row r="71" spans="1:7" ht="12.75">
      <c r="A71" s="4">
        <v>6</v>
      </c>
      <c r="B71" s="5" t="s">
        <v>1</v>
      </c>
      <c r="C71" s="9" t="s">
        <v>6</v>
      </c>
      <c r="D71" s="9" t="s">
        <v>8</v>
      </c>
      <c r="E71" s="6">
        <v>91</v>
      </c>
      <c r="F71" s="27" t="s">
        <v>45</v>
      </c>
      <c r="G71" s="35">
        <v>4000</v>
      </c>
    </row>
    <row r="72" spans="1:7" ht="12.75">
      <c r="A72" s="4">
        <v>12</v>
      </c>
      <c r="B72" s="5" t="s">
        <v>1</v>
      </c>
      <c r="C72" s="9" t="s">
        <v>17</v>
      </c>
      <c r="D72" s="9" t="s">
        <v>18</v>
      </c>
      <c r="E72" s="6">
        <v>81</v>
      </c>
      <c r="F72" s="27" t="s">
        <v>46</v>
      </c>
      <c r="G72" s="35">
        <v>1006.08</v>
      </c>
    </row>
    <row r="73" spans="1:7" s="19" customFormat="1" ht="38.25">
      <c r="A73" s="4">
        <v>15</v>
      </c>
      <c r="B73" s="5" t="s">
        <v>1</v>
      </c>
      <c r="C73" s="9" t="s">
        <v>25</v>
      </c>
      <c r="D73" s="9" t="s">
        <v>26</v>
      </c>
      <c r="E73" s="6">
        <v>76</v>
      </c>
      <c r="F73" s="27" t="s">
        <v>46</v>
      </c>
      <c r="G73" s="35">
        <v>2000</v>
      </c>
    </row>
    <row r="74" spans="1:7" ht="12.75">
      <c r="A74" s="4">
        <v>26</v>
      </c>
      <c r="B74" s="5" t="s">
        <v>1</v>
      </c>
      <c r="C74" s="9" t="s">
        <v>33</v>
      </c>
      <c r="D74" s="9" t="s">
        <v>34</v>
      </c>
      <c r="E74" s="6">
        <v>76</v>
      </c>
      <c r="F74" s="27" t="s">
        <v>46</v>
      </c>
      <c r="G74" s="35">
        <v>1000</v>
      </c>
    </row>
    <row r="75" spans="1:7" ht="12.75">
      <c r="A75" s="16"/>
      <c r="B75" s="17"/>
      <c r="C75" s="18"/>
      <c r="D75" s="18"/>
      <c r="E75" s="19"/>
      <c r="F75" s="28" t="s">
        <v>58</v>
      </c>
      <c r="G75" s="2">
        <f>SUM(G70:G74)</f>
        <v>12151.08</v>
      </c>
    </row>
    <row r="76" spans="1:4" ht="12.75">
      <c r="A76" s="30" t="s">
        <v>47</v>
      </c>
      <c r="B76" s="32">
        <v>5</v>
      </c>
      <c r="C76" s="1"/>
      <c r="D76" s="1"/>
    </row>
    <row r="77" spans="1:7" ht="12.75">
      <c r="A77" s="20"/>
      <c r="C77" s="1"/>
      <c r="D77" s="1"/>
      <c r="F77" s="25" t="s">
        <v>57</v>
      </c>
      <c r="G77" s="42">
        <f>SUM(G75,G61,G50,G41,G22,G9)</f>
        <v>21863.98</v>
      </c>
    </row>
    <row r="78" spans="1:4" ht="12.75">
      <c r="A78" s="20"/>
      <c r="C78" s="10" t="s">
        <v>59</v>
      </c>
      <c r="D78" s="34" t="s">
        <v>49</v>
      </c>
    </row>
    <row r="79" spans="1:4" ht="12.75">
      <c r="A79" s="20"/>
      <c r="D79" s="45" t="s">
        <v>50</v>
      </c>
    </row>
    <row r="80" ht="12.75">
      <c r="D80" s="34" t="s">
        <v>51</v>
      </c>
    </row>
  </sheetData>
  <printOptions/>
  <pageMargins left="0.36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10" sqref="H10"/>
    </sheetView>
  </sheetViews>
  <sheetFormatPr defaultColWidth="9.140625" defaultRowHeight="12.75"/>
  <cols>
    <col min="2" max="2" width="9.7109375" style="0" customWidth="1"/>
    <col min="3" max="3" width="12.421875" style="0" customWidth="1"/>
    <col min="4" max="4" width="14.140625" style="0" customWidth="1"/>
    <col min="5" max="5" width="15.421875" style="0" customWidth="1"/>
  </cols>
  <sheetData>
    <row r="1" spans="2:4" ht="12.75">
      <c r="B1" s="36" t="s">
        <v>52</v>
      </c>
      <c r="C1" s="37">
        <f>D1/239.64</f>
        <v>20864.63027875146</v>
      </c>
      <c r="D1" s="37">
        <v>5000000</v>
      </c>
    </row>
    <row r="3" spans="1:5" ht="12.75">
      <c r="A3" s="38" t="s">
        <v>36</v>
      </c>
      <c r="B3" s="38" t="s">
        <v>53</v>
      </c>
      <c r="C3" s="38" t="s">
        <v>54</v>
      </c>
      <c r="D3" s="39" t="s">
        <v>55</v>
      </c>
      <c r="E3" s="39" t="s">
        <v>56</v>
      </c>
    </row>
    <row r="4" spans="1:4" ht="12.75">
      <c r="A4">
        <v>1</v>
      </c>
      <c r="B4">
        <v>0.2</v>
      </c>
      <c r="C4" s="37">
        <f aca="true" t="shared" si="0" ref="C4:C10">B4*$C$1</f>
        <v>4172.926055750292</v>
      </c>
      <c r="D4" s="37">
        <f aca="true" t="shared" si="1" ref="D4:D10">C4+E4</f>
        <v>4172.926055750292</v>
      </c>
    </row>
    <row r="5" spans="1:4" ht="12.75">
      <c r="A5">
        <v>2</v>
      </c>
      <c r="B5">
        <v>0.1</v>
      </c>
      <c r="C5" s="37">
        <f t="shared" si="0"/>
        <v>2086.463027875146</v>
      </c>
      <c r="D5" s="37">
        <f t="shared" si="1"/>
        <v>2086.463027875146</v>
      </c>
    </row>
    <row r="6" spans="1:4" ht="12.75">
      <c r="A6">
        <v>3</v>
      </c>
      <c r="B6">
        <v>0.05</v>
      </c>
      <c r="C6" s="37">
        <f t="shared" si="0"/>
        <v>1043.231513937573</v>
      </c>
      <c r="D6" s="37">
        <f t="shared" si="1"/>
        <v>1043.231513937573</v>
      </c>
    </row>
    <row r="7" spans="1:4" ht="12.75">
      <c r="A7">
        <v>4</v>
      </c>
      <c r="B7">
        <v>0.05</v>
      </c>
      <c r="C7" s="37">
        <f t="shared" si="0"/>
        <v>1043.231513937573</v>
      </c>
      <c r="D7" s="37">
        <f t="shared" si="1"/>
        <v>1043.231513937573</v>
      </c>
    </row>
    <row r="8" spans="1:4" ht="12.75">
      <c r="A8">
        <v>5</v>
      </c>
      <c r="B8">
        <v>0.15</v>
      </c>
      <c r="C8" s="37">
        <f t="shared" si="0"/>
        <v>3129.6945418127193</v>
      </c>
      <c r="D8" s="37">
        <f t="shared" si="1"/>
        <v>3129.6945418127193</v>
      </c>
    </row>
    <row r="9" spans="1:5" ht="12.75">
      <c r="A9">
        <v>6</v>
      </c>
      <c r="B9">
        <v>0.4</v>
      </c>
      <c r="C9" s="37">
        <f t="shared" si="0"/>
        <v>8345.852111500584</v>
      </c>
      <c r="D9" s="37">
        <f t="shared" si="1"/>
        <v>3795.852111500584</v>
      </c>
      <c r="E9">
        <v>-4550</v>
      </c>
    </row>
    <row r="10" spans="1:5" ht="12.75">
      <c r="A10">
        <v>7</v>
      </c>
      <c r="B10" s="40">
        <v>0.05</v>
      </c>
      <c r="C10" s="41">
        <f t="shared" si="0"/>
        <v>1043.231513937573</v>
      </c>
      <c r="D10" s="37">
        <f t="shared" si="1"/>
        <v>5593.231513937573</v>
      </c>
      <c r="E10">
        <v>4550</v>
      </c>
    </row>
    <row r="11" spans="2:5" ht="12.75">
      <c r="B11">
        <f>SUM(B4:B10)</f>
        <v>1</v>
      </c>
      <c r="C11" s="37">
        <f>SUM(C4:C10)</f>
        <v>20864.630278751458</v>
      </c>
      <c r="E11">
        <f>SUM(E4:E10)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Šertel Gabrijela</cp:lastModifiedBy>
  <cp:lastPrinted>2007-07-20T08:18:23Z</cp:lastPrinted>
  <dcterms:created xsi:type="dcterms:W3CDTF">2007-04-02T06:38:46Z</dcterms:created>
  <dcterms:modified xsi:type="dcterms:W3CDTF">2007-07-20T08:29:27Z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