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<sst xmlns="http://schemas.openxmlformats.org/spreadsheetml/2006/main" count="686" uniqueCount="443">
  <si>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</si>
  <si>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</si>
  <si>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</si>
  <si>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</si>
  <si>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</si>
  <si>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</si>
  <si>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</si>
  <si>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</si>
  <si>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</si>
  <si>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</si>
  <si>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</si>
  <si>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</si>
  <si>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</si>
  <si>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</si>
  <si>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</si>
  <si>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</si>
  <si>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</si>
  <si>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</si>
  <si>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</si>
  <si>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</si>
  <si>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MESEČNO POROČILO - DECEMBER 2011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</si>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</sst>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58</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59</v>
      </c>
      <c r="B3" s="29" t="s">
        <v>26</v>
      </c>
      <c r="C3" s="30" t="s">
        <v>27</v>
      </c>
      <c r="D3" s="31" t="s">
        <v>60</v>
      </c>
      <c r="E3" s="31" t="s">
        <v>28</v>
      </c>
      <c r="F3" s="31" t="s">
        <v>29</v>
      </c>
      <c r="G3" s="31" t="s">
        <v>30</v>
      </c>
      <c r="H3" s="31" t="s">
        <v>37</v>
      </c>
      <c r="I3" s="31" t="s">
        <v>31</v>
      </c>
      <c r="J3" s="32" t="s">
        <v>32</v>
      </c>
      <c r="K3" s="33" t="s">
        <v>61</v>
      </c>
      <c r="L3" s="31" t="s">
        <v>62</v>
      </c>
      <c r="M3" s="31" t="s">
        <v>63</v>
      </c>
      <c r="N3" s="31" t="s">
        <v>33</v>
      </c>
      <c r="O3" s="31" t="s">
        <v>64</v>
      </c>
      <c r="P3" s="34" t="s">
        <v>65</v>
      </c>
      <c r="Q3" s="35" t="s">
        <v>311</v>
      </c>
      <c r="R3" s="171" t="s">
        <v>312</v>
      </c>
      <c r="S3" s="172"/>
      <c r="T3" s="172"/>
      <c r="U3" s="173"/>
      <c r="V3" s="40" t="s">
        <v>66</v>
      </c>
      <c r="W3" s="40" t="s">
        <v>67</v>
      </c>
      <c r="X3" s="41" t="s">
        <v>68</v>
      </c>
      <c r="Y3" s="36" t="s">
        <v>20</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69</v>
      </c>
      <c r="S4" s="14" t="s">
        <v>70</v>
      </c>
      <c r="T4" s="14" t="s">
        <v>71</v>
      </c>
      <c r="U4" s="14" t="s">
        <v>72</v>
      </c>
      <c r="V4" s="15"/>
      <c r="W4" s="15"/>
      <c r="X4" s="16"/>
      <c r="Y4" s="17" t="s">
        <v>73</v>
      </c>
      <c r="Z4" s="14" t="s">
        <v>74</v>
      </c>
      <c r="AA4" s="14" t="s">
        <v>75</v>
      </c>
      <c r="AB4" s="14" t="s">
        <v>76</v>
      </c>
      <c r="AC4" s="18" t="s">
        <v>77</v>
      </c>
      <c r="AD4" s="14" t="s">
        <v>75</v>
      </c>
      <c r="AE4" s="14" t="s">
        <v>76</v>
      </c>
      <c r="AF4" s="14" t="s">
        <v>78</v>
      </c>
      <c r="AG4" s="14" t="s">
        <v>75</v>
      </c>
      <c r="AH4" s="14" t="s">
        <v>76</v>
      </c>
      <c r="AI4" s="14" t="s">
        <v>79</v>
      </c>
      <c r="AJ4" s="14" t="s">
        <v>75</v>
      </c>
      <c r="AK4" s="14" t="s">
        <v>76</v>
      </c>
      <c r="AL4" s="14" t="s">
        <v>80</v>
      </c>
      <c r="AM4" s="14" t="s">
        <v>75</v>
      </c>
      <c r="AN4" s="24" t="s">
        <v>76</v>
      </c>
      <c r="AO4" s="1"/>
      <c r="AP4" s="1"/>
      <c r="AQ4" s="1"/>
      <c r="AR4" s="1"/>
      <c r="AS4" s="1"/>
      <c r="AT4" s="1"/>
      <c r="AU4" s="1"/>
      <c r="AV4" s="1"/>
      <c r="AW4" s="1"/>
      <c r="AX4" s="1"/>
      <c r="AY4" s="1"/>
      <c r="AZ4" s="1"/>
      <c r="BA4" s="1"/>
      <c r="BB4" s="1"/>
    </row>
    <row r="5" spans="1:54" s="2" customFormat="1" ht="109.5" customHeight="1">
      <c r="A5" s="52" t="s">
        <v>38</v>
      </c>
      <c r="B5" s="70">
        <v>481</v>
      </c>
      <c r="C5" s="51">
        <v>16</v>
      </c>
      <c r="D5" s="43"/>
      <c r="E5" s="84" t="s">
        <v>128</v>
      </c>
      <c r="F5" s="56">
        <v>10583</v>
      </c>
      <c r="G5" s="43" t="s">
        <v>45</v>
      </c>
      <c r="H5" s="43"/>
      <c r="I5" s="43" t="s">
        <v>112</v>
      </c>
      <c r="J5" s="57">
        <v>64810.55</v>
      </c>
      <c r="K5" s="53" t="s">
        <v>34</v>
      </c>
      <c r="L5" s="42" t="s">
        <v>113</v>
      </c>
      <c r="M5" s="42" t="s">
        <v>114</v>
      </c>
      <c r="N5" s="42" t="s">
        <v>115</v>
      </c>
      <c r="O5" s="42" t="s">
        <v>125</v>
      </c>
      <c r="P5" s="61" t="s">
        <v>126</v>
      </c>
      <c r="Q5" s="59">
        <f>U5</f>
        <v>0</v>
      </c>
      <c r="R5" s="59">
        <v>0</v>
      </c>
      <c r="S5" s="59">
        <v>0</v>
      </c>
      <c r="T5" s="59">
        <v>0</v>
      </c>
      <c r="U5" s="59">
        <f>R5+S5+T5</f>
        <v>0</v>
      </c>
      <c r="V5" s="92">
        <v>0.75</v>
      </c>
      <c r="W5" s="53">
        <v>100</v>
      </c>
      <c r="X5" s="42" t="s">
        <v>127</v>
      </c>
      <c r="Y5" s="51">
        <v>0</v>
      </c>
      <c r="Z5" s="86" t="s">
        <v>159</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38</v>
      </c>
      <c r="B6" s="70">
        <v>481</v>
      </c>
      <c r="C6" s="43">
        <v>19</v>
      </c>
      <c r="D6" s="43"/>
      <c r="E6" s="58" t="s">
        <v>44</v>
      </c>
      <c r="F6" s="56">
        <v>5994</v>
      </c>
      <c r="G6" s="43" t="s">
        <v>51</v>
      </c>
      <c r="H6" s="43">
        <v>2000</v>
      </c>
      <c r="I6" s="43" t="s">
        <v>52</v>
      </c>
      <c r="J6" s="57">
        <v>53068.26</v>
      </c>
      <c r="K6" s="53" t="s">
        <v>34</v>
      </c>
      <c r="L6" s="26" t="s">
        <v>47</v>
      </c>
      <c r="M6" s="42" t="s">
        <v>48</v>
      </c>
      <c r="N6" s="42" t="s">
        <v>53</v>
      </c>
      <c r="O6" s="42" t="s">
        <v>54</v>
      </c>
      <c r="P6" s="61"/>
      <c r="Q6" s="59">
        <f aca="true" t="shared" si="0" ref="Q6:Q12">+U6</f>
        <v>0</v>
      </c>
      <c r="R6" s="59">
        <v>0</v>
      </c>
      <c r="S6" s="59">
        <v>0</v>
      </c>
      <c r="T6" s="59">
        <v>0</v>
      </c>
      <c r="U6" s="59">
        <f aca="true" t="shared" si="1" ref="U6:U22">R6+S6+T6</f>
        <v>0</v>
      </c>
      <c r="V6" s="42"/>
      <c r="W6" s="53">
        <v>100</v>
      </c>
      <c r="X6" s="42"/>
      <c r="Y6" s="51">
        <v>0</v>
      </c>
      <c r="Z6" s="86" t="s">
        <v>159</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38</v>
      </c>
      <c r="B7" s="53">
        <v>481</v>
      </c>
      <c r="C7" s="51">
        <v>104</v>
      </c>
      <c r="D7" s="43"/>
      <c r="E7" s="58" t="s">
        <v>111</v>
      </c>
      <c r="F7" s="56">
        <v>14056</v>
      </c>
      <c r="G7" s="43" t="s">
        <v>40</v>
      </c>
      <c r="H7" s="43">
        <v>2004</v>
      </c>
      <c r="I7" s="43" t="s">
        <v>106</v>
      </c>
      <c r="J7" s="57">
        <v>133533.63</v>
      </c>
      <c r="K7" s="53" t="s">
        <v>35</v>
      </c>
      <c r="L7" s="42" t="s">
        <v>107</v>
      </c>
      <c r="M7" s="42" t="s">
        <v>108</v>
      </c>
      <c r="N7" s="42" t="s">
        <v>109</v>
      </c>
      <c r="O7" s="42" t="s">
        <v>110</v>
      </c>
      <c r="P7" s="61" t="s">
        <v>84</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38</v>
      </c>
      <c r="B8" s="53">
        <v>481</v>
      </c>
      <c r="C8" s="51">
        <v>113</v>
      </c>
      <c r="D8" s="43" t="s">
        <v>56</v>
      </c>
      <c r="E8" s="58" t="s">
        <v>137</v>
      </c>
      <c r="F8" s="56">
        <v>16075</v>
      </c>
      <c r="G8" s="43" t="s">
        <v>41</v>
      </c>
      <c r="H8" s="43">
        <v>2004</v>
      </c>
      <c r="I8" s="43" t="s">
        <v>138</v>
      </c>
      <c r="J8" s="57">
        <v>50075.11</v>
      </c>
      <c r="K8" s="53" t="s">
        <v>35</v>
      </c>
      <c r="L8" s="42" t="s">
        <v>130</v>
      </c>
      <c r="M8" s="42" t="s">
        <v>131</v>
      </c>
      <c r="N8" s="42" t="s">
        <v>139</v>
      </c>
      <c r="O8" s="42" t="s">
        <v>181</v>
      </c>
      <c r="P8" s="61">
        <v>3403647</v>
      </c>
      <c r="Q8" s="59">
        <f t="shared" si="0"/>
        <v>20.53</v>
      </c>
      <c r="R8" s="59">
        <v>0</v>
      </c>
      <c r="S8" s="42">
        <v>8.79</v>
      </c>
      <c r="T8" s="42">
        <v>11.74</v>
      </c>
      <c r="U8" s="59">
        <f t="shared" si="1"/>
        <v>20.53</v>
      </c>
      <c r="V8" s="42"/>
      <c r="W8" s="43">
        <v>100</v>
      </c>
      <c r="X8" s="42"/>
      <c r="Y8" s="51">
        <v>90</v>
      </c>
      <c r="Z8" s="86" t="s">
        <v>56</v>
      </c>
      <c r="AA8" s="86" t="s">
        <v>429</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38</v>
      </c>
      <c r="B9" s="53">
        <v>481</v>
      </c>
      <c r="C9" s="51">
        <v>116</v>
      </c>
      <c r="D9" s="43"/>
      <c r="E9" s="58" t="s">
        <v>83</v>
      </c>
      <c r="F9" s="56"/>
      <c r="G9" s="43" t="s">
        <v>91</v>
      </c>
      <c r="H9" s="43"/>
      <c r="I9" s="43" t="s">
        <v>92</v>
      </c>
      <c r="J9" s="57">
        <v>40060.09</v>
      </c>
      <c r="K9" s="53" t="s">
        <v>35</v>
      </c>
      <c r="L9" s="42" t="s">
        <v>47</v>
      </c>
      <c r="M9" s="42" t="s">
        <v>48</v>
      </c>
      <c r="N9" s="42" t="s">
        <v>93</v>
      </c>
      <c r="O9" s="42" t="s">
        <v>94</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38</v>
      </c>
      <c r="B10" s="70">
        <v>481</v>
      </c>
      <c r="C10" s="27">
        <v>102</v>
      </c>
      <c r="D10" s="70"/>
      <c r="E10" s="43" t="s">
        <v>160</v>
      </c>
      <c r="F10" s="43">
        <v>6404</v>
      </c>
      <c r="G10" s="43" t="s">
        <v>43</v>
      </c>
      <c r="H10" s="43">
        <v>2008</v>
      </c>
      <c r="I10" s="103" t="s">
        <v>85</v>
      </c>
      <c r="J10" s="104">
        <v>220225.8</v>
      </c>
      <c r="K10" s="105" t="s">
        <v>36</v>
      </c>
      <c r="L10" s="26" t="s">
        <v>86</v>
      </c>
      <c r="M10" s="42" t="s">
        <v>87</v>
      </c>
      <c r="N10" s="42" t="s">
        <v>88</v>
      </c>
      <c r="O10" s="42" t="s">
        <v>89</v>
      </c>
      <c r="P10" s="61">
        <v>3404609</v>
      </c>
      <c r="Q10" s="59">
        <f t="shared" si="0"/>
        <v>47.57</v>
      </c>
      <c r="R10" s="59">
        <v>20.74</v>
      </c>
      <c r="S10" s="42">
        <v>13.58</v>
      </c>
      <c r="T10" s="42">
        <v>13.25</v>
      </c>
      <c r="U10" s="59">
        <f t="shared" si="1"/>
        <v>47.57</v>
      </c>
      <c r="V10" s="42">
        <v>95</v>
      </c>
      <c r="W10" s="43">
        <v>56.67</v>
      </c>
      <c r="X10" s="42"/>
      <c r="Y10" s="51">
        <v>100</v>
      </c>
      <c r="Z10" s="86" t="s">
        <v>90</v>
      </c>
      <c r="AA10" s="86" t="s">
        <v>42</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38</v>
      </c>
      <c r="B11" s="70">
        <v>481</v>
      </c>
      <c r="C11" s="27">
        <v>116</v>
      </c>
      <c r="D11" s="70"/>
      <c r="E11" s="43" t="s">
        <v>161</v>
      </c>
      <c r="F11" s="43">
        <v>5994</v>
      </c>
      <c r="G11" s="43" t="s">
        <v>46</v>
      </c>
      <c r="H11" s="43">
        <v>2007</v>
      </c>
      <c r="I11" s="106" t="s">
        <v>105</v>
      </c>
      <c r="J11" s="104">
        <v>219000</v>
      </c>
      <c r="K11" s="105" t="s">
        <v>36</v>
      </c>
      <c r="L11" s="26" t="s">
        <v>47</v>
      </c>
      <c r="M11" s="42" t="s">
        <v>48</v>
      </c>
      <c r="N11" s="42" t="s">
        <v>49</v>
      </c>
      <c r="O11" s="42" t="s">
        <v>50</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39</v>
      </c>
      <c r="B12" s="44">
        <v>481</v>
      </c>
      <c r="C12" s="44"/>
      <c r="D12" s="45" t="s">
        <v>56</v>
      </c>
      <c r="E12" s="45" t="s">
        <v>81</v>
      </c>
      <c r="F12" s="45">
        <v>14011</v>
      </c>
      <c r="G12" s="43" t="s">
        <v>57</v>
      </c>
      <c r="H12" s="45">
        <v>2009</v>
      </c>
      <c r="I12" s="48" t="s">
        <v>129</v>
      </c>
      <c r="J12" s="103">
        <v>135000</v>
      </c>
      <c r="K12" s="46" t="s">
        <v>55</v>
      </c>
      <c r="L12" s="42" t="s">
        <v>130</v>
      </c>
      <c r="M12" s="42" t="s">
        <v>131</v>
      </c>
      <c r="N12" s="42" t="s">
        <v>134</v>
      </c>
      <c r="O12" s="47" t="s">
        <v>135</v>
      </c>
      <c r="P12" s="164" t="s">
        <v>82</v>
      </c>
      <c r="Q12" s="59">
        <f t="shared" si="0"/>
        <v>37.86</v>
      </c>
      <c r="R12" s="59">
        <v>13.81</v>
      </c>
      <c r="S12" s="42">
        <v>5.92</v>
      </c>
      <c r="T12" s="42">
        <v>18.13</v>
      </c>
      <c r="U12" s="59">
        <f t="shared" si="1"/>
        <v>37.86</v>
      </c>
      <c r="V12" s="107"/>
      <c r="W12" s="108">
        <v>5</v>
      </c>
      <c r="X12" s="107"/>
      <c r="Y12" s="85">
        <v>25</v>
      </c>
      <c r="Z12" s="109" t="s">
        <v>56</v>
      </c>
      <c r="AA12" s="91" t="s">
        <v>429</v>
      </c>
      <c r="AB12" s="109">
        <v>5</v>
      </c>
      <c r="AC12" s="110" t="s">
        <v>136</v>
      </c>
      <c r="AD12" s="69" t="s">
        <v>81</v>
      </c>
      <c r="AE12" s="110">
        <v>10</v>
      </c>
      <c r="AF12" s="109"/>
      <c r="AG12" s="109"/>
      <c r="AH12" s="109"/>
      <c r="AI12" s="110"/>
      <c r="AJ12" s="110"/>
      <c r="AK12" s="110"/>
      <c r="AL12" s="91" t="s">
        <v>376</v>
      </c>
      <c r="AM12" s="91" t="s">
        <v>81</v>
      </c>
      <c r="AN12" s="109">
        <v>10</v>
      </c>
    </row>
    <row r="13" spans="1:40" s="1" customFormat="1" ht="38.25">
      <c r="A13" s="52" t="s">
        <v>39</v>
      </c>
      <c r="B13" s="53">
        <v>481</v>
      </c>
      <c r="C13" s="51" t="s">
        <v>182</v>
      </c>
      <c r="D13" s="43"/>
      <c r="E13" s="58" t="s">
        <v>183</v>
      </c>
      <c r="F13" s="56"/>
      <c r="G13" s="43" t="s">
        <v>184</v>
      </c>
      <c r="H13" s="43"/>
      <c r="I13" s="43"/>
      <c r="J13" s="57">
        <v>49574.35</v>
      </c>
      <c r="K13" s="53" t="s">
        <v>185</v>
      </c>
      <c r="L13" s="43"/>
      <c r="M13" s="43"/>
      <c r="N13" s="43"/>
      <c r="O13" s="43"/>
      <c r="P13" s="52">
        <v>3804854</v>
      </c>
      <c r="Q13" s="59">
        <f>+U13</f>
        <v>0</v>
      </c>
      <c r="R13" s="59">
        <v>0</v>
      </c>
      <c r="S13" s="59">
        <v>0</v>
      </c>
      <c r="T13" s="59">
        <v>0</v>
      </c>
      <c r="U13" s="59">
        <f t="shared" si="1"/>
        <v>0</v>
      </c>
      <c r="V13" s="43"/>
      <c r="W13" s="43">
        <v>100</v>
      </c>
      <c r="X13" s="43"/>
      <c r="Y13" s="51">
        <v>0</v>
      </c>
      <c r="Z13" s="86" t="s">
        <v>159</v>
      </c>
      <c r="AA13" s="86"/>
      <c r="AB13" s="86"/>
      <c r="AC13" s="43"/>
      <c r="AD13" s="43"/>
      <c r="AE13" s="43"/>
      <c r="AF13" s="86"/>
      <c r="AG13" s="86"/>
      <c r="AH13" s="86"/>
      <c r="AI13" s="43"/>
      <c r="AJ13" s="43"/>
      <c r="AK13" s="43"/>
      <c r="AL13" s="43"/>
      <c r="AM13" s="43"/>
      <c r="AN13" s="43"/>
    </row>
    <row r="14" spans="1:40" s="1" customFormat="1" ht="76.5">
      <c r="A14" s="52" t="s">
        <v>38</v>
      </c>
      <c r="B14" s="70">
        <v>481</v>
      </c>
      <c r="C14" s="51">
        <v>208</v>
      </c>
      <c r="D14" s="43"/>
      <c r="E14" s="58" t="s">
        <v>186</v>
      </c>
      <c r="F14" s="56">
        <v>14835</v>
      </c>
      <c r="G14" s="43" t="s">
        <v>187</v>
      </c>
      <c r="H14" s="43">
        <v>2000</v>
      </c>
      <c r="I14" s="43" t="s">
        <v>188</v>
      </c>
      <c r="J14" s="57">
        <v>94332</v>
      </c>
      <c r="K14" s="53" t="s">
        <v>185</v>
      </c>
      <c r="L14" s="43" t="s">
        <v>189</v>
      </c>
      <c r="M14" s="43" t="s">
        <v>190</v>
      </c>
      <c r="N14" s="43" t="s">
        <v>191</v>
      </c>
      <c r="O14" s="43" t="s">
        <v>192</v>
      </c>
      <c r="P14" s="52">
        <v>3804764</v>
      </c>
      <c r="Q14" s="59">
        <f aca="true" t="shared" si="2" ref="Q14:Q19">+U14</f>
        <v>0</v>
      </c>
      <c r="R14" s="59">
        <v>0</v>
      </c>
      <c r="S14" s="59">
        <v>0</v>
      </c>
      <c r="T14" s="59">
        <v>0</v>
      </c>
      <c r="U14" s="59">
        <f t="shared" si="1"/>
        <v>0</v>
      </c>
      <c r="V14" s="43"/>
      <c r="W14" s="68">
        <v>100</v>
      </c>
      <c r="X14" s="43"/>
      <c r="Y14" s="111">
        <v>0</v>
      </c>
      <c r="Z14" s="86" t="s">
        <v>159</v>
      </c>
      <c r="AA14" s="112" t="s">
        <v>430</v>
      </c>
      <c r="AB14" s="112"/>
      <c r="AC14" s="113" t="s">
        <v>194</v>
      </c>
      <c r="AD14" s="113" t="s">
        <v>186</v>
      </c>
      <c r="AE14" s="113"/>
      <c r="AF14" s="112" t="s">
        <v>195</v>
      </c>
      <c r="AG14" s="112" t="s">
        <v>431</v>
      </c>
      <c r="AH14" s="112"/>
      <c r="AI14" s="113"/>
      <c r="AJ14" s="113"/>
      <c r="AK14" s="113"/>
      <c r="AL14" s="112"/>
      <c r="AM14" s="112"/>
      <c r="AN14" s="112"/>
    </row>
    <row r="15" spans="1:41" s="1" customFormat="1" ht="195.75" customHeight="1">
      <c r="A15" s="52" t="s">
        <v>38</v>
      </c>
      <c r="B15" s="114">
        <v>481</v>
      </c>
      <c r="C15" s="51">
        <v>204</v>
      </c>
      <c r="D15" s="43"/>
      <c r="E15" s="58" t="s">
        <v>180</v>
      </c>
      <c r="F15" s="43">
        <v>6994</v>
      </c>
      <c r="G15" s="43" t="s">
        <v>196</v>
      </c>
      <c r="H15" s="43">
        <v>2004</v>
      </c>
      <c r="I15" s="43" t="s">
        <v>197</v>
      </c>
      <c r="J15" s="57">
        <v>109247.2</v>
      </c>
      <c r="K15" s="53" t="s">
        <v>34</v>
      </c>
      <c r="L15" s="115" t="s">
        <v>198</v>
      </c>
      <c r="M15" s="116" t="s">
        <v>199</v>
      </c>
      <c r="N15" s="56" t="s">
        <v>200</v>
      </c>
      <c r="O15" s="116" t="s">
        <v>201</v>
      </c>
      <c r="P15" s="52">
        <v>3805137</v>
      </c>
      <c r="Q15" s="50">
        <f>U15</f>
        <v>166.54000000000002</v>
      </c>
      <c r="R15" s="50">
        <v>75.51</v>
      </c>
      <c r="S15" s="43">
        <v>8.31</v>
      </c>
      <c r="T15" s="43">
        <v>82.72</v>
      </c>
      <c r="U15" s="50">
        <f>R15+S15+T15</f>
        <v>166.54000000000002</v>
      </c>
      <c r="V15" s="116" t="s">
        <v>202</v>
      </c>
      <c r="W15" s="52">
        <v>100</v>
      </c>
      <c r="X15" s="117" t="s">
        <v>203</v>
      </c>
      <c r="Y15" s="118">
        <v>0.76</v>
      </c>
      <c r="Z15" s="119" t="s">
        <v>216</v>
      </c>
      <c r="AA15" s="120" t="s">
        <v>217</v>
      </c>
      <c r="AB15" s="87">
        <v>0.16</v>
      </c>
      <c r="AC15" s="43" t="s">
        <v>218</v>
      </c>
      <c r="AD15" s="43" t="s">
        <v>116</v>
      </c>
      <c r="AE15" s="72">
        <v>0.19</v>
      </c>
      <c r="AF15" s="86" t="s">
        <v>140</v>
      </c>
      <c r="AG15" s="86" t="s">
        <v>117</v>
      </c>
      <c r="AH15" s="87">
        <v>0.19</v>
      </c>
      <c r="AI15" s="43" t="s">
        <v>141</v>
      </c>
      <c r="AJ15" s="43" t="s">
        <v>118</v>
      </c>
      <c r="AK15" s="72">
        <v>0.19</v>
      </c>
      <c r="AL15" s="86" t="s">
        <v>142</v>
      </c>
      <c r="AM15" s="86" t="s">
        <v>119</v>
      </c>
      <c r="AN15" s="87">
        <v>0.3</v>
      </c>
      <c r="AO15" s="23"/>
    </row>
    <row r="16" spans="1:40" s="1" customFormat="1" ht="162.75" customHeight="1">
      <c r="A16" s="52" t="s">
        <v>38</v>
      </c>
      <c r="B16" s="53">
        <v>481</v>
      </c>
      <c r="C16" s="51" t="s">
        <v>204</v>
      </c>
      <c r="D16" s="43"/>
      <c r="E16" s="58" t="s">
        <v>179</v>
      </c>
      <c r="F16" s="83">
        <v>7737</v>
      </c>
      <c r="G16" s="43" t="s">
        <v>205</v>
      </c>
      <c r="H16" s="43">
        <v>2005</v>
      </c>
      <c r="I16" s="69" t="s">
        <v>390</v>
      </c>
      <c r="J16" s="57">
        <v>106453</v>
      </c>
      <c r="K16" s="53" t="s">
        <v>35</v>
      </c>
      <c r="L16" s="43" t="s">
        <v>206</v>
      </c>
      <c r="M16" s="43" t="s">
        <v>207</v>
      </c>
      <c r="N16" s="43" t="s">
        <v>208</v>
      </c>
      <c r="O16" s="43" t="s">
        <v>408</v>
      </c>
      <c r="P16" s="52">
        <v>3805340</v>
      </c>
      <c r="Q16" s="50">
        <f t="shared" si="2"/>
        <v>56.33</v>
      </c>
      <c r="R16" s="59">
        <v>10.03</v>
      </c>
      <c r="S16" s="42">
        <v>4.43</v>
      </c>
      <c r="T16" s="43">
        <v>41.87</v>
      </c>
      <c r="U16" s="59">
        <f t="shared" si="1"/>
        <v>56.33</v>
      </c>
      <c r="V16" s="43">
        <v>100</v>
      </c>
      <c r="W16" s="43">
        <v>8.8</v>
      </c>
      <c r="X16" s="43" t="s">
        <v>209</v>
      </c>
      <c r="Y16" s="54">
        <v>80</v>
      </c>
      <c r="Z16" s="86" t="s">
        <v>193</v>
      </c>
      <c r="AA16" s="86" t="s">
        <v>430</v>
      </c>
      <c r="AB16" s="87">
        <v>0.4</v>
      </c>
      <c r="AC16" s="69" t="s">
        <v>142</v>
      </c>
      <c r="AD16" s="43" t="s">
        <v>119</v>
      </c>
      <c r="AE16" s="72">
        <v>0.05</v>
      </c>
      <c r="AF16" s="86" t="s">
        <v>211</v>
      </c>
      <c r="AG16" s="86" t="s">
        <v>212</v>
      </c>
      <c r="AH16" s="87">
        <v>0.3</v>
      </c>
      <c r="AI16" s="43" t="s">
        <v>210</v>
      </c>
      <c r="AJ16" s="43" t="s">
        <v>415</v>
      </c>
      <c r="AK16" s="72">
        <v>0.05</v>
      </c>
      <c r="AL16" s="86"/>
      <c r="AM16" s="86"/>
      <c r="AN16" s="87"/>
    </row>
    <row r="17" spans="1:40" ht="354.75" customHeight="1">
      <c r="A17" s="43" t="s">
        <v>38</v>
      </c>
      <c r="B17" s="70">
        <v>481</v>
      </c>
      <c r="C17" s="27">
        <v>204</v>
      </c>
      <c r="D17" s="70"/>
      <c r="E17" s="58" t="s">
        <v>180</v>
      </c>
      <c r="F17" s="43">
        <v>6994</v>
      </c>
      <c r="G17" s="43" t="s">
        <v>213</v>
      </c>
      <c r="H17" s="43">
        <v>2007</v>
      </c>
      <c r="I17" s="121" t="s">
        <v>214</v>
      </c>
      <c r="J17" s="104">
        <v>401697</v>
      </c>
      <c r="K17" s="105" t="s">
        <v>36</v>
      </c>
      <c r="L17" s="115" t="s">
        <v>215</v>
      </c>
      <c r="M17" s="116" t="s">
        <v>220</v>
      </c>
      <c r="N17" s="122" t="s">
        <v>221</v>
      </c>
      <c r="O17" s="116" t="s">
        <v>201</v>
      </c>
      <c r="P17" s="52">
        <v>3805889</v>
      </c>
      <c r="Q17" s="50">
        <f>U17</f>
        <v>460.48</v>
      </c>
      <c r="R17" s="59">
        <v>289.78</v>
      </c>
      <c r="S17" s="43">
        <v>87.98</v>
      </c>
      <c r="T17" s="43">
        <v>82.72</v>
      </c>
      <c r="U17" s="59">
        <f>R17+S17+T17</f>
        <v>460.48</v>
      </c>
      <c r="V17" s="116" t="s">
        <v>222</v>
      </c>
      <c r="W17" s="52">
        <v>46.67</v>
      </c>
      <c r="X17" s="117" t="s">
        <v>203</v>
      </c>
      <c r="Y17" s="118">
        <v>0.38</v>
      </c>
      <c r="Z17" s="119" t="s">
        <v>143</v>
      </c>
      <c r="AA17" s="120" t="s">
        <v>120</v>
      </c>
      <c r="AB17" s="87">
        <v>0.1</v>
      </c>
      <c r="AC17" s="116" t="s">
        <v>219</v>
      </c>
      <c r="AD17" s="116" t="s">
        <v>121</v>
      </c>
      <c r="AE17" s="123">
        <v>0.14</v>
      </c>
      <c r="AF17" s="86"/>
      <c r="AG17" s="86"/>
      <c r="AH17" s="86"/>
      <c r="AI17" s="42"/>
      <c r="AJ17" s="42"/>
      <c r="AK17" s="42"/>
      <c r="AL17" s="120" t="s">
        <v>409</v>
      </c>
      <c r="AM17" s="120" t="s">
        <v>410</v>
      </c>
      <c r="AN17" s="124">
        <v>0.14</v>
      </c>
    </row>
    <row r="18" spans="1:40" ht="349.5" customHeight="1">
      <c r="A18" s="69" t="s">
        <v>38</v>
      </c>
      <c r="B18" s="125">
        <v>481</v>
      </c>
      <c r="C18" s="126">
        <v>209</v>
      </c>
      <c r="D18" s="125"/>
      <c r="E18" s="56" t="s">
        <v>162</v>
      </c>
      <c r="F18" s="69">
        <v>7737</v>
      </c>
      <c r="G18" s="69" t="s">
        <v>223</v>
      </c>
      <c r="H18" s="69">
        <v>2007</v>
      </c>
      <c r="I18" s="121" t="s">
        <v>391</v>
      </c>
      <c r="J18" s="127">
        <v>93314.97</v>
      </c>
      <c r="K18" s="128" t="s">
        <v>36</v>
      </c>
      <c r="L18" s="129" t="s">
        <v>224</v>
      </c>
      <c r="M18" s="56" t="s">
        <v>225</v>
      </c>
      <c r="N18" s="69" t="s">
        <v>226</v>
      </c>
      <c r="O18" s="129" t="s">
        <v>227</v>
      </c>
      <c r="P18" s="56">
        <v>3805856</v>
      </c>
      <c r="Q18" s="50">
        <f t="shared" si="2"/>
        <v>57.55</v>
      </c>
      <c r="R18" s="59">
        <v>5.05</v>
      </c>
      <c r="S18" s="43">
        <v>40.25</v>
      </c>
      <c r="T18" s="43">
        <v>12.25</v>
      </c>
      <c r="U18" s="59">
        <f t="shared" si="1"/>
        <v>57.55</v>
      </c>
      <c r="V18" s="69"/>
      <c r="W18" s="69">
        <v>50</v>
      </c>
      <c r="X18" s="69" t="s">
        <v>209</v>
      </c>
      <c r="Y18" s="54">
        <v>70</v>
      </c>
      <c r="Z18" s="91" t="s">
        <v>392</v>
      </c>
      <c r="AA18" s="91" t="s">
        <v>128</v>
      </c>
      <c r="AB18" s="130">
        <v>0.4</v>
      </c>
      <c r="AC18" s="69" t="s">
        <v>193</v>
      </c>
      <c r="AD18" s="69" t="s">
        <v>430</v>
      </c>
      <c r="AE18" s="131">
        <v>0.3</v>
      </c>
      <c r="AF18" s="91"/>
      <c r="AG18" s="91"/>
      <c r="AH18" s="91"/>
      <c r="AI18" s="69"/>
      <c r="AJ18" s="69"/>
      <c r="AK18" s="69"/>
      <c r="AL18" s="91" t="s">
        <v>393</v>
      </c>
      <c r="AM18" s="91" t="s">
        <v>228</v>
      </c>
      <c r="AN18" s="130">
        <v>0.2</v>
      </c>
    </row>
    <row r="19" spans="1:40" ht="106.5" customHeight="1">
      <c r="A19" s="43" t="s">
        <v>39</v>
      </c>
      <c r="B19" s="132">
        <v>481</v>
      </c>
      <c r="C19" s="132">
        <v>209.208</v>
      </c>
      <c r="D19" s="53" t="s">
        <v>193</v>
      </c>
      <c r="E19" s="53" t="s">
        <v>229</v>
      </c>
      <c r="F19" s="53">
        <v>18749</v>
      </c>
      <c r="G19" s="43" t="s">
        <v>230</v>
      </c>
      <c r="H19" s="53">
        <v>2010</v>
      </c>
      <c r="I19" s="48" t="s">
        <v>231</v>
      </c>
      <c r="J19" s="106">
        <v>400000</v>
      </c>
      <c r="K19" s="133" t="s">
        <v>55</v>
      </c>
      <c r="L19" s="69" t="s">
        <v>232</v>
      </c>
      <c r="M19" s="69" t="s">
        <v>233</v>
      </c>
      <c r="N19" s="69" t="s">
        <v>234</v>
      </c>
      <c r="O19" s="69" t="s">
        <v>235</v>
      </c>
      <c r="P19" s="165">
        <v>3806405</v>
      </c>
      <c r="Q19" s="59">
        <f t="shared" si="2"/>
        <v>187.25000000000003</v>
      </c>
      <c r="R19" s="59">
        <v>134.24</v>
      </c>
      <c r="S19" s="42">
        <v>40.21</v>
      </c>
      <c r="T19" s="42">
        <v>12.8</v>
      </c>
      <c r="U19" s="59">
        <f t="shared" si="1"/>
        <v>187.25000000000003</v>
      </c>
      <c r="V19" s="108">
        <v>60</v>
      </c>
      <c r="W19" s="108">
        <v>5</v>
      </c>
      <c r="X19" s="134" t="s">
        <v>239</v>
      </c>
      <c r="Y19" s="51">
        <v>20</v>
      </c>
      <c r="Z19" s="135" t="s">
        <v>193</v>
      </c>
      <c r="AA19" s="91" t="s">
        <v>430</v>
      </c>
      <c r="AB19" s="136">
        <v>0.05</v>
      </c>
      <c r="AC19" s="108" t="s">
        <v>144</v>
      </c>
      <c r="AD19" s="43" t="s">
        <v>122</v>
      </c>
      <c r="AE19" s="137">
        <v>0.05</v>
      </c>
      <c r="AF19" s="138" t="s">
        <v>193</v>
      </c>
      <c r="AG19" s="86" t="s">
        <v>430</v>
      </c>
      <c r="AH19" s="136">
        <v>0.1</v>
      </c>
      <c r="AI19" s="108"/>
      <c r="AJ19" s="108"/>
      <c r="AK19" s="108"/>
      <c r="AL19" s="136"/>
      <c r="AM19" s="138"/>
      <c r="AN19" s="138"/>
    </row>
    <row r="20" spans="1:40" ht="213" customHeight="1">
      <c r="A20" s="52" t="s">
        <v>39</v>
      </c>
      <c r="B20" s="53">
        <v>481</v>
      </c>
      <c r="C20" s="51">
        <v>301</v>
      </c>
      <c r="D20" s="43"/>
      <c r="E20" s="58" t="s">
        <v>240</v>
      </c>
      <c r="F20" s="56">
        <v>11958</v>
      </c>
      <c r="G20" s="43" t="s">
        <v>394</v>
      </c>
      <c r="H20" s="43">
        <v>2002</v>
      </c>
      <c r="I20" s="43" t="s">
        <v>395</v>
      </c>
      <c r="J20" s="57">
        <v>44468.95</v>
      </c>
      <c r="K20" s="53" t="s">
        <v>185</v>
      </c>
      <c r="L20" s="43" t="s">
        <v>396</v>
      </c>
      <c r="M20" s="43" t="s">
        <v>397</v>
      </c>
      <c r="N20" s="43" t="s">
        <v>398</v>
      </c>
      <c r="O20" s="43" t="s">
        <v>399</v>
      </c>
      <c r="P20" s="166">
        <v>3601657</v>
      </c>
      <c r="Q20" s="50">
        <f aca="true" t="shared" si="3" ref="Q20:Q28">U20</f>
        <v>20.12</v>
      </c>
      <c r="R20" s="59">
        <v>0</v>
      </c>
      <c r="S20" s="50">
        <v>4</v>
      </c>
      <c r="T20" s="43">
        <v>16.12</v>
      </c>
      <c r="U20" s="59">
        <f t="shared" si="1"/>
        <v>20.12</v>
      </c>
      <c r="V20" s="43">
        <v>80</v>
      </c>
      <c r="W20" s="22">
        <v>100</v>
      </c>
      <c r="X20" s="43"/>
      <c r="Y20" s="43">
        <v>80</v>
      </c>
      <c r="Z20" s="43" t="s">
        <v>400</v>
      </c>
      <c r="AA20" s="43" t="s">
        <v>252</v>
      </c>
      <c r="AB20" s="43">
        <v>40</v>
      </c>
      <c r="AC20" s="43" t="s">
        <v>401</v>
      </c>
      <c r="AD20" s="43" t="s">
        <v>402</v>
      </c>
      <c r="AE20" s="43">
        <v>40</v>
      </c>
      <c r="AF20" s="43"/>
      <c r="AG20" s="43"/>
      <c r="AH20" s="43"/>
      <c r="AI20" s="43"/>
      <c r="AJ20" s="43"/>
      <c r="AK20" s="43"/>
      <c r="AL20" s="43"/>
      <c r="AM20" s="43"/>
      <c r="AN20" s="43"/>
    </row>
    <row r="21" spans="1:40" ht="153">
      <c r="A21" s="61" t="s">
        <v>39</v>
      </c>
      <c r="B21" s="62">
        <v>481</v>
      </c>
      <c r="C21" s="63"/>
      <c r="D21" s="42"/>
      <c r="E21" s="64" t="s">
        <v>241</v>
      </c>
      <c r="F21" s="65"/>
      <c r="G21" s="42" t="s">
        <v>242</v>
      </c>
      <c r="H21" s="42" t="s">
        <v>243</v>
      </c>
      <c r="I21" s="42"/>
      <c r="J21" s="66" t="s">
        <v>403</v>
      </c>
      <c r="K21" s="67" t="s">
        <v>244</v>
      </c>
      <c r="L21" s="42" t="s">
        <v>245</v>
      </c>
      <c r="M21" s="49" t="s">
        <v>246</v>
      </c>
      <c r="N21" s="42" t="s">
        <v>247</v>
      </c>
      <c r="O21" s="42" t="s">
        <v>248</v>
      </c>
      <c r="P21" s="65">
        <v>3601606</v>
      </c>
      <c r="Q21" s="50">
        <f t="shared" si="3"/>
        <v>19.5</v>
      </c>
      <c r="R21" s="59">
        <v>0</v>
      </c>
      <c r="S21" s="50">
        <v>4</v>
      </c>
      <c r="T21" s="43">
        <v>15.5</v>
      </c>
      <c r="U21" s="59">
        <f t="shared" si="1"/>
        <v>19.5</v>
      </c>
      <c r="V21" s="69" t="s">
        <v>249</v>
      </c>
      <c r="W21" s="43">
        <v>100</v>
      </c>
      <c r="X21" s="43"/>
      <c r="Y21" s="43"/>
      <c r="Z21" s="69" t="s">
        <v>404</v>
      </c>
      <c r="AA21" s="43"/>
      <c r="AB21" s="43"/>
      <c r="AC21" s="69" t="s">
        <v>250</v>
      </c>
      <c r="AD21" s="43"/>
      <c r="AE21" s="43"/>
      <c r="AF21" s="43"/>
      <c r="AG21" s="43"/>
      <c r="AH21" s="43"/>
      <c r="AI21" s="43" t="s">
        <v>251</v>
      </c>
      <c r="AJ21" s="43" t="s">
        <v>236</v>
      </c>
      <c r="AK21" s="43"/>
      <c r="AL21" s="43"/>
      <c r="AM21" s="43"/>
      <c r="AN21" s="43"/>
    </row>
    <row r="22" spans="1:40" ht="237.75" customHeight="1">
      <c r="A22" s="42" t="s">
        <v>38</v>
      </c>
      <c r="B22" s="139">
        <v>481</v>
      </c>
      <c r="C22" s="140">
        <v>301</v>
      </c>
      <c r="D22" s="139"/>
      <c r="E22" s="42" t="s">
        <v>252</v>
      </c>
      <c r="F22" s="42">
        <v>11253</v>
      </c>
      <c r="G22" s="42" t="s">
        <v>253</v>
      </c>
      <c r="H22" s="42" t="s">
        <v>254</v>
      </c>
      <c r="I22" s="42" t="s">
        <v>255</v>
      </c>
      <c r="J22" s="141">
        <v>73231.2</v>
      </c>
      <c r="K22" s="142" t="s">
        <v>36</v>
      </c>
      <c r="L22" s="26" t="s">
        <v>256</v>
      </c>
      <c r="M22" s="26" t="s">
        <v>257</v>
      </c>
      <c r="N22" s="42" t="s">
        <v>258</v>
      </c>
      <c r="O22" s="42" t="s">
        <v>259</v>
      </c>
      <c r="P22" s="61" t="s">
        <v>260</v>
      </c>
      <c r="Q22" s="50">
        <f t="shared" si="3"/>
        <v>24.77</v>
      </c>
      <c r="R22" s="42">
        <v>2.64</v>
      </c>
      <c r="S22" s="59">
        <v>4</v>
      </c>
      <c r="T22" s="42">
        <v>18.13</v>
      </c>
      <c r="U22" s="42">
        <f t="shared" si="1"/>
        <v>24.77</v>
      </c>
      <c r="V22" s="43"/>
      <c r="W22" s="43">
        <v>51.67</v>
      </c>
      <c r="X22" s="43"/>
      <c r="Y22" s="43"/>
      <c r="Z22" s="43" t="s">
        <v>401</v>
      </c>
      <c r="AA22" s="43"/>
      <c r="AB22" s="43"/>
      <c r="AC22" s="43" t="s">
        <v>261</v>
      </c>
      <c r="AD22" s="43"/>
      <c r="AE22" s="43"/>
      <c r="AF22" s="43" t="s">
        <v>262</v>
      </c>
      <c r="AG22" s="43" t="s">
        <v>237</v>
      </c>
      <c r="AH22" s="43"/>
      <c r="AI22" s="43" t="s">
        <v>263</v>
      </c>
      <c r="AJ22" s="43" t="s">
        <v>238</v>
      </c>
      <c r="AK22" s="43"/>
      <c r="AL22" s="43"/>
      <c r="AM22" s="43"/>
      <c r="AN22" s="43"/>
    </row>
    <row r="23" spans="1:40" ht="216.75">
      <c r="A23" s="52" t="s">
        <v>38</v>
      </c>
      <c r="B23" s="70">
        <v>481</v>
      </c>
      <c r="C23" s="27">
        <v>406</v>
      </c>
      <c r="D23" s="45" t="s">
        <v>264</v>
      </c>
      <c r="E23" s="58" t="s">
        <v>163</v>
      </c>
      <c r="F23" s="56">
        <v>5248</v>
      </c>
      <c r="G23" s="43" t="s">
        <v>265</v>
      </c>
      <c r="H23" s="43">
        <v>2003</v>
      </c>
      <c r="I23" s="43" t="s">
        <v>266</v>
      </c>
      <c r="J23" s="57">
        <v>45067.6</v>
      </c>
      <c r="K23" s="53" t="s">
        <v>34</v>
      </c>
      <c r="L23" s="42" t="s">
        <v>267</v>
      </c>
      <c r="M23" s="42"/>
      <c r="N23" s="42" t="s">
        <v>268</v>
      </c>
      <c r="O23" s="42" t="s">
        <v>269</v>
      </c>
      <c r="P23" s="61">
        <v>3902254</v>
      </c>
      <c r="Q23" s="50">
        <f t="shared" si="3"/>
        <v>23.25</v>
      </c>
      <c r="R23" s="59">
        <v>0</v>
      </c>
      <c r="S23" s="50">
        <v>10</v>
      </c>
      <c r="T23" s="43">
        <v>13.25</v>
      </c>
      <c r="U23" s="50">
        <f aca="true" t="shared" si="4" ref="U23:U34">SUM(R23:T23)</f>
        <v>23.25</v>
      </c>
      <c r="V23" s="43">
        <v>50</v>
      </c>
      <c r="W23" s="20">
        <v>100</v>
      </c>
      <c r="X23" s="43" t="s">
        <v>270</v>
      </c>
      <c r="Y23" s="51">
        <v>50</v>
      </c>
      <c r="Z23" s="108" t="s">
        <v>271</v>
      </c>
      <c r="AA23" s="43" t="s">
        <v>295</v>
      </c>
      <c r="AB23" s="43"/>
      <c r="AC23" s="108" t="s">
        <v>272</v>
      </c>
      <c r="AD23" s="43" t="s">
        <v>285</v>
      </c>
      <c r="AE23" s="43"/>
      <c r="AF23" s="108" t="s">
        <v>273</v>
      </c>
      <c r="AG23" s="43" t="s">
        <v>432</v>
      </c>
      <c r="AH23" s="43"/>
      <c r="AI23" s="108" t="s">
        <v>274</v>
      </c>
      <c r="AJ23" s="43" t="s">
        <v>290</v>
      </c>
      <c r="AK23" s="43"/>
      <c r="AL23" s="43"/>
      <c r="AM23" s="43"/>
      <c r="AN23" s="43"/>
    </row>
    <row r="24" spans="1:40" ht="216.75">
      <c r="A24" s="52" t="s">
        <v>38</v>
      </c>
      <c r="B24" s="70">
        <v>481</v>
      </c>
      <c r="C24" s="21">
        <v>402</v>
      </c>
      <c r="D24" s="108" t="s">
        <v>275</v>
      </c>
      <c r="E24" s="58" t="s">
        <v>164</v>
      </c>
      <c r="F24" s="21">
        <v>1392</v>
      </c>
      <c r="G24" s="43" t="s">
        <v>276</v>
      </c>
      <c r="H24" s="43">
        <v>2003</v>
      </c>
      <c r="I24" s="43" t="s">
        <v>277</v>
      </c>
      <c r="J24" s="57">
        <v>43815.72</v>
      </c>
      <c r="K24" s="53" t="s">
        <v>34</v>
      </c>
      <c r="L24" s="42" t="s">
        <v>267</v>
      </c>
      <c r="M24" s="42" t="s">
        <v>278</v>
      </c>
      <c r="N24" s="42" t="s">
        <v>279</v>
      </c>
      <c r="O24" s="42" t="s">
        <v>280</v>
      </c>
      <c r="P24" s="61">
        <v>3902111</v>
      </c>
      <c r="Q24" s="50">
        <f t="shared" si="3"/>
        <v>28.56</v>
      </c>
      <c r="R24" s="59">
        <v>0</v>
      </c>
      <c r="S24" s="50">
        <v>5</v>
      </c>
      <c r="T24" s="43">
        <v>23.56</v>
      </c>
      <c r="U24" s="50">
        <f t="shared" si="4"/>
        <v>28.56</v>
      </c>
      <c r="V24" s="43">
        <v>70</v>
      </c>
      <c r="W24" s="20">
        <v>100</v>
      </c>
      <c r="X24" s="43" t="s">
        <v>270</v>
      </c>
      <c r="Y24" s="51">
        <v>70</v>
      </c>
      <c r="Z24" s="108"/>
      <c r="AA24" s="43"/>
      <c r="AB24" s="43"/>
      <c r="AC24" s="108"/>
      <c r="AD24" s="43"/>
      <c r="AE24" s="43"/>
      <c r="AF24" s="108"/>
      <c r="AG24" s="43"/>
      <c r="AH24" s="43"/>
      <c r="AI24" s="108"/>
      <c r="AJ24" s="43"/>
      <c r="AK24" s="43"/>
      <c r="AL24" s="43"/>
      <c r="AM24" s="43"/>
      <c r="AN24" s="43"/>
    </row>
    <row r="25" spans="1:40" ht="216.75">
      <c r="A25" s="43" t="s">
        <v>38</v>
      </c>
      <c r="B25" s="70">
        <v>481</v>
      </c>
      <c r="C25" s="27">
        <v>406</v>
      </c>
      <c r="D25" s="45" t="s">
        <v>264</v>
      </c>
      <c r="E25" s="43" t="s">
        <v>163</v>
      </c>
      <c r="F25" s="43">
        <v>5248</v>
      </c>
      <c r="G25" s="43" t="s">
        <v>281</v>
      </c>
      <c r="H25" s="43">
        <v>2007</v>
      </c>
      <c r="I25" s="103" t="s">
        <v>282</v>
      </c>
      <c r="J25" s="104">
        <v>75000</v>
      </c>
      <c r="K25" s="105" t="s">
        <v>36</v>
      </c>
      <c r="L25" s="143" t="s">
        <v>267</v>
      </c>
      <c r="M25" s="42" t="s">
        <v>278</v>
      </c>
      <c r="N25" s="42" t="s">
        <v>283</v>
      </c>
      <c r="O25" s="42" t="s">
        <v>284</v>
      </c>
      <c r="P25" s="61">
        <v>3902526</v>
      </c>
      <c r="Q25" s="50">
        <f t="shared" si="3"/>
        <v>30.31</v>
      </c>
      <c r="R25" s="59">
        <v>7.06</v>
      </c>
      <c r="S25" s="50">
        <v>10</v>
      </c>
      <c r="T25" s="43">
        <v>13.25</v>
      </c>
      <c r="U25" s="50">
        <f t="shared" si="4"/>
        <v>30.31</v>
      </c>
      <c r="V25" s="43">
        <v>60</v>
      </c>
      <c r="W25" s="20">
        <v>45.65</v>
      </c>
      <c r="X25" s="43" t="s">
        <v>270</v>
      </c>
      <c r="Y25" s="51">
        <v>60</v>
      </c>
      <c r="Z25" s="108" t="s">
        <v>271</v>
      </c>
      <c r="AA25" s="43" t="s">
        <v>295</v>
      </c>
      <c r="AB25" s="43"/>
      <c r="AC25" s="108" t="s">
        <v>272</v>
      </c>
      <c r="AD25" s="43" t="s">
        <v>285</v>
      </c>
      <c r="AE25" s="43"/>
      <c r="AF25" s="108" t="s">
        <v>273</v>
      </c>
      <c r="AG25" s="43" t="s">
        <v>432</v>
      </c>
      <c r="AH25" s="43"/>
      <c r="AI25" s="108" t="s">
        <v>274</v>
      </c>
      <c r="AJ25" s="43" t="s">
        <v>290</v>
      </c>
      <c r="AK25" s="43"/>
      <c r="AL25" s="43"/>
      <c r="AM25" s="43"/>
      <c r="AN25" s="43"/>
    </row>
    <row r="26" spans="1:40" ht="216.75">
      <c r="A26" s="43" t="s">
        <v>38</v>
      </c>
      <c r="B26" s="70">
        <v>481</v>
      </c>
      <c r="C26" s="27">
        <v>401</v>
      </c>
      <c r="D26" s="45" t="s">
        <v>264</v>
      </c>
      <c r="E26" s="43" t="s">
        <v>165</v>
      </c>
      <c r="F26" s="43">
        <v>395</v>
      </c>
      <c r="G26" s="43" t="s">
        <v>286</v>
      </c>
      <c r="H26" s="43">
        <v>2007</v>
      </c>
      <c r="I26" s="103" t="s">
        <v>287</v>
      </c>
      <c r="J26" s="104">
        <v>52278</v>
      </c>
      <c r="K26" s="105" t="s">
        <v>36</v>
      </c>
      <c r="L26" s="26" t="s">
        <v>267</v>
      </c>
      <c r="M26" s="42" t="s">
        <v>278</v>
      </c>
      <c r="N26" s="42" t="s">
        <v>288</v>
      </c>
      <c r="O26" s="42" t="s">
        <v>289</v>
      </c>
      <c r="P26" s="61">
        <v>3902627</v>
      </c>
      <c r="Q26" s="50">
        <f t="shared" si="3"/>
        <v>21.84</v>
      </c>
      <c r="R26" s="59">
        <v>3.06</v>
      </c>
      <c r="S26" s="50">
        <v>7</v>
      </c>
      <c r="T26" s="43">
        <v>11.78</v>
      </c>
      <c r="U26" s="50">
        <f t="shared" si="4"/>
        <v>21.84</v>
      </c>
      <c r="V26" s="43">
        <v>60</v>
      </c>
      <c r="W26" s="20">
        <v>21.67</v>
      </c>
      <c r="X26" s="43" t="s">
        <v>270</v>
      </c>
      <c r="Y26" s="51">
        <v>60</v>
      </c>
      <c r="Z26" s="43" t="s">
        <v>271</v>
      </c>
      <c r="AA26" s="43" t="s">
        <v>295</v>
      </c>
      <c r="AB26" s="43"/>
      <c r="AC26" s="43" t="s">
        <v>272</v>
      </c>
      <c r="AD26" s="43" t="s">
        <v>285</v>
      </c>
      <c r="AE26" s="43"/>
      <c r="AF26" s="43" t="s">
        <v>273</v>
      </c>
      <c r="AG26" s="43" t="s">
        <v>432</v>
      </c>
      <c r="AH26" s="43"/>
      <c r="AI26" s="43" t="s">
        <v>274</v>
      </c>
      <c r="AJ26" s="43" t="s">
        <v>290</v>
      </c>
      <c r="AK26" s="43"/>
      <c r="AL26" s="43"/>
      <c r="AM26" s="43"/>
      <c r="AN26" s="43"/>
    </row>
    <row r="27" spans="1:40" ht="216.75">
      <c r="A27" s="43" t="s">
        <v>38</v>
      </c>
      <c r="B27" s="70">
        <v>481</v>
      </c>
      <c r="C27" s="27">
        <v>403</v>
      </c>
      <c r="D27" s="45" t="s">
        <v>264</v>
      </c>
      <c r="E27" s="43" t="s">
        <v>166</v>
      </c>
      <c r="F27" s="43">
        <v>16382</v>
      </c>
      <c r="G27" s="43" t="s">
        <v>291</v>
      </c>
      <c r="H27" s="43">
        <v>2008</v>
      </c>
      <c r="I27" s="103" t="s">
        <v>292</v>
      </c>
      <c r="J27" s="104">
        <v>140649.37</v>
      </c>
      <c r="K27" s="105" t="s">
        <v>36</v>
      </c>
      <c r="L27" s="26" t="s">
        <v>267</v>
      </c>
      <c r="M27" s="42" t="s">
        <v>278</v>
      </c>
      <c r="N27" s="42" t="s">
        <v>293</v>
      </c>
      <c r="O27" s="42" t="s">
        <v>294</v>
      </c>
      <c r="P27" s="61">
        <v>3902631</v>
      </c>
      <c r="Q27" s="50">
        <f t="shared" si="3"/>
        <v>36.67</v>
      </c>
      <c r="R27" s="59">
        <v>13.24</v>
      </c>
      <c r="S27" s="50">
        <v>15</v>
      </c>
      <c r="T27" s="43">
        <v>8.43</v>
      </c>
      <c r="U27" s="50">
        <f t="shared" si="4"/>
        <v>36.67</v>
      </c>
      <c r="V27" s="43">
        <v>80</v>
      </c>
      <c r="W27" s="20">
        <v>20</v>
      </c>
      <c r="X27" s="43" t="s">
        <v>270</v>
      </c>
      <c r="Y27" s="51">
        <v>80</v>
      </c>
      <c r="Z27" s="43" t="s">
        <v>271</v>
      </c>
      <c r="AA27" s="43" t="s">
        <v>295</v>
      </c>
      <c r="AB27" s="43"/>
      <c r="AC27" s="43" t="s">
        <v>272</v>
      </c>
      <c r="AD27" s="43" t="s">
        <v>285</v>
      </c>
      <c r="AE27" s="43"/>
      <c r="AF27" s="43" t="s">
        <v>273</v>
      </c>
      <c r="AG27" s="43" t="s">
        <v>432</v>
      </c>
      <c r="AH27" s="43"/>
      <c r="AI27" s="43" t="s">
        <v>274</v>
      </c>
      <c r="AJ27" s="43" t="s">
        <v>290</v>
      </c>
      <c r="AK27" s="43"/>
      <c r="AL27" s="43"/>
      <c r="AM27" s="43"/>
      <c r="AN27" s="43"/>
    </row>
    <row r="28" spans="1:40" ht="216.75">
      <c r="A28" s="43" t="s">
        <v>39</v>
      </c>
      <c r="B28" s="44">
        <v>481</v>
      </c>
      <c r="C28" s="27">
        <v>406</v>
      </c>
      <c r="D28" s="45" t="s">
        <v>264</v>
      </c>
      <c r="E28" s="52" t="s">
        <v>167</v>
      </c>
      <c r="F28" s="45">
        <v>19106</v>
      </c>
      <c r="G28" s="43" t="s">
        <v>296</v>
      </c>
      <c r="H28" s="45">
        <v>2009</v>
      </c>
      <c r="I28" s="68" t="s">
        <v>297</v>
      </c>
      <c r="J28" s="103">
        <v>120500</v>
      </c>
      <c r="K28" s="46" t="s">
        <v>55</v>
      </c>
      <c r="L28" s="26" t="s">
        <v>267</v>
      </c>
      <c r="M28" s="42" t="s">
        <v>278</v>
      </c>
      <c r="N28" s="42" t="s">
        <v>298</v>
      </c>
      <c r="O28" s="42" t="s">
        <v>299</v>
      </c>
      <c r="P28" s="61" t="s">
        <v>300</v>
      </c>
      <c r="Q28" s="50">
        <f t="shared" si="3"/>
        <v>57.55</v>
      </c>
      <c r="R28" s="59">
        <v>11.54</v>
      </c>
      <c r="S28" s="50">
        <v>20</v>
      </c>
      <c r="T28" s="43">
        <v>26.01</v>
      </c>
      <c r="U28" s="50">
        <f t="shared" si="4"/>
        <v>57.55</v>
      </c>
      <c r="V28" s="108">
        <v>60</v>
      </c>
      <c r="W28" s="144">
        <v>5</v>
      </c>
      <c r="X28" s="43" t="s">
        <v>270</v>
      </c>
      <c r="Y28" s="60">
        <v>60</v>
      </c>
      <c r="Z28" s="43" t="s">
        <v>271</v>
      </c>
      <c r="AA28" s="108" t="s">
        <v>295</v>
      </c>
      <c r="AB28" s="108"/>
      <c r="AC28" s="43" t="s">
        <v>272</v>
      </c>
      <c r="AD28" s="108" t="s">
        <v>285</v>
      </c>
      <c r="AE28" s="108"/>
      <c r="AF28" s="108"/>
      <c r="AG28" s="108"/>
      <c r="AH28" s="108"/>
      <c r="AI28" s="43" t="s">
        <v>274</v>
      </c>
      <c r="AJ28" s="108" t="s">
        <v>290</v>
      </c>
      <c r="AK28" s="108"/>
      <c r="AL28" s="108"/>
      <c r="AM28" s="108"/>
      <c r="AN28" s="108"/>
    </row>
    <row r="29" spans="1:40" ht="127.5">
      <c r="A29" s="52" t="s">
        <v>38</v>
      </c>
      <c r="B29" s="53">
        <v>481</v>
      </c>
      <c r="C29" s="51">
        <v>1</v>
      </c>
      <c r="D29" s="145" t="s">
        <v>317</v>
      </c>
      <c r="E29" s="58" t="s">
        <v>318</v>
      </c>
      <c r="F29" s="43">
        <v>5098</v>
      </c>
      <c r="G29" s="43" t="s">
        <v>301</v>
      </c>
      <c r="H29" s="43">
        <v>1999</v>
      </c>
      <c r="I29" s="43" t="s">
        <v>302</v>
      </c>
      <c r="J29" s="57">
        <v>133533.63</v>
      </c>
      <c r="K29" s="53" t="s">
        <v>34</v>
      </c>
      <c r="L29" s="43" t="s">
        <v>303</v>
      </c>
      <c r="M29" s="43" t="s">
        <v>304</v>
      </c>
      <c r="N29" s="43" t="s">
        <v>305</v>
      </c>
      <c r="O29" s="43" t="s">
        <v>306</v>
      </c>
      <c r="P29" s="52"/>
      <c r="Q29" s="50">
        <f aca="true" t="shared" si="5" ref="Q29:Q34">+U29</f>
        <v>31.79</v>
      </c>
      <c r="R29" s="50">
        <v>0</v>
      </c>
      <c r="S29" s="43">
        <v>4.04</v>
      </c>
      <c r="T29" s="43">
        <v>27.75</v>
      </c>
      <c r="U29" s="50">
        <f t="shared" si="4"/>
        <v>31.79</v>
      </c>
      <c r="V29" s="43">
        <v>80</v>
      </c>
      <c r="W29" s="43">
        <v>100</v>
      </c>
      <c r="X29" s="43" t="s">
        <v>307</v>
      </c>
      <c r="Y29" s="51">
        <v>0</v>
      </c>
      <c r="Z29" s="146" t="s">
        <v>317</v>
      </c>
      <c r="AA29" s="43" t="s">
        <v>318</v>
      </c>
      <c r="AB29" s="43"/>
      <c r="AC29" s="43"/>
      <c r="AD29" s="43"/>
      <c r="AE29" s="43"/>
      <c r="AF29" s="43"/>
      <c r="AG29" s="43"/>
      <c r="AH29" s="43"/>
      <c r="AI29" s="43"/>
      <c r="AJ29" s="43"/>
      <c r="AK29" s="43"/>
      <c r="AL29" s="43"/>
      <c r="AM29" s="43"/>
      <c r="AN29" s="43"/>
    </row>
    <row r="30" spans="1:40" ht="127.5">
      <c r="A30" s="52" t="s">
        <v>38</v>
      </c>
      <c r="B30" s="53">
        <v>481</v>
      </c>
      <c r="C30" s="51">
        <v>4</v>
      </c>
      <c r="D30" s="145" t="s">
        <v>317</v>
      </c>
      <c r="E30" s="58" t="s">
        <v>318</v>
      </c>
      <c r="F30" s="43">
        <v>5098</v>
      </c>
      <c r="G30" s="43" t="s">
        <v>308</v>
      </c>
      <c r="H30" s="43"/>
      <c r="I30" s="43"/>
      <c r="J30" s="57">
        <v>81372.06</v>
      </c>
      <c r="K30" s="53" t="s">
        <v>34</v>
      </c>
      <c r="L30" s="43" t="s">
        <v>405</v>
      </c>
      <c r="M30" s="43" t="s">
        <v>411</v>
      </c>
      <c r="N30" s="43" t="s">
        <v>412</v>
      </c>
      <c r="O30" s="43" t="s">
        <v>413</v>
      </c>
      <c r="P30" s="52"/>
      <c r="Q30" s="50">
        <f t="shared" si="5"/>
        <v>31.81</v>
      </c>
      <c r="R30" s="50">
        <v>0</v>
      </c>
      <c r="S30" s="43">
        <v>4.06</v>
      </c>
      <c r="T30" s="43">
        <v>27.75</v>
      </c>
      <c r="U30" s="50">
        <f t="shared" si="4"/>
        <v>31.81</v>
      </c>
      <c r="V30" s="43"/>
      <c r="W30" s="43"/>
      <c r="X30" s="43" t="s">
        <v>307</v>
      </c>
      <c r="Y30" s="51">
        <v>0</v>
      </c>
      <c r="Z30" s="146" t="s">
        <v>317</v>
      </c>
      <c r="AA30" s="43" t="s">
        <v>318</v>
      </c>
      <c r="AB30" s="43"/>
      <c r="AC30" s="43"/>
      <c r="AD30" s="43"/>
      <c r="AE30" s="43"/>
      <c r="AF30" s="43"/>
      <c r="AG30" s="43"/>
      <c r="AH30" s="43"/>
      <c r="AI30" s="43"/>
      <c r="AJ30" s="43"/>
      <c r="AK30" s="43"/>
      <c r="AL30" s="43"/>
      <c r="AM30" s="43"/>
      <c r="AN30" s="43"/>
    </row>
    <row r="31" spans="1:40" ht="153">
      <c r="A31" s="52" t="s">
        <v>38</v>
      </c>
      <c r="B31" s="53">
        <v>481</v>
      </c>
      <c r="C31" s="51">
        <v>502</v>
      </c>
      <c r="D31" s="43" t="s">
        <v>373</v>
      </c>
      <c r="E31" s="84" t="s">
        <v>168</v>
      </c>
      <c r="F31" s="56"/>
      <c r="G31" s="43" t="s">
        <v>309</v>
      </c>
      <c r="H31" s="43">
        <v>2005</v>
      </c>
      <c r="I31" s="43" t="s">
        <v>310</v>
      </c>
      <c r="J31" s="57">
        <v>50492.41</v>
      </c>
      <c r="K31" s="53" t="s">
        <v>35</v>
      </c>
      <c r="L31" s="43" t="s">
        <v>313</v>
      </c>
      <c r="M31" s="43" t="s">
        <v>314</v>
      </c>
      <c r="N31" s="43" t="s">
        <v>315</v>
      </c>
      <c r="O31" s="43" t="s">
        <v>316</v>
      </c>
      <c r="P31" s="167">
        <v>4007946</v>
      </c>
      <c r="Q31" s="50">
        <f t="shared" si="5"/>
        <v>46.370000000000005</v>
      </c>
      <c r="R31" s="50">
        <v>2.48</v>
      </c>
      <c r="S31" s="43">
        <v>5.5</v>
      </c>
      <c r="T31" s="43">
        <v>38.39</v>
      </c>
      <c r="U31" s="50">
        <f t="shared" si="4"/>
        <v>46.370000000000005</v>
      </c>
      <c r="V31" s="20">
        <v>80</v>
      </c>
      <c r="W31" s="20">
        <v>91.67</v>
      </c>
      <c r="X31" s="20"/>
      <c r="Y31" s="19">
        <v>0</v>
      </c>
      <c r="Z31" s="43" t="s">
        <v>373</v>
      </c>
      <c r="AA31" s="20" t="s">
        <v>414</v>
      </c>
      <c r="AB31" s="20"/>
      <c r="AC31" s="43" t="s">
        <v>373</v>
      </c>
      <c r="AD31" s="20" t="s">
        <v>414</v>
      </c>
      <c r="AE31" s="20"/>
      <c r="AF31" s="43"/>
      <c r="AG31" s="20"/>
      <c r="AH31" s="20"/>
      <c r="AI31" s="43"/>
      <c r="AJ31" s="20"/>
      <c r="AK31" s="20"/>
      <c r="AL31" s="20"/>
      <c r="AM31" s="20"/>
      <c r="AN31" s="20"/>
    </row>
    <row r="32" spans="1:40" ht="127.5">
      <c r="A32" s="43" t="s">
        <v>38</v>
      </c>
      <c r="B32" s="70">
        <v>481</v>
      </c>
      <c r="C32" s="27">
        <v>501</v>
      </c>
      <c r="D32" s="145" t="s">
        <v>317</v>
      </c>
      <c r="E32" s="43" t="s">
        <v>318</v>
      </c>
      <c r="F32" s="43">
        <v>5098</v>
      </c>
      <c r="G32" s="43" t="s">
        <v>319</v>
      </c>
      <c r="H32" s="43">
        <v>2007</v>
      </c>
      <c r="I32" s="106" t="s">
        <v>320</v>
      </c>
      <c r="J32" s="104">
        <v>170255.38</v>
      </c>
      <c r="K32" s="105" t="s">
        <v>36</v>
      </c>
      <c r="L32" s="106" t="s">
        <v>321</v>
      </c>
      <c r="M32" s="43" t="s">
        <v>322</v>
      </c>
      <c r="N32" s="43" t="s">
        <v>323</v>
      </c>
      <c r="O32" s="43" t="s">
        <v>324</v>
      </c>
      <c r="P32" s="52">
        <v>4008375</v>
      </c>
      <c r="Q32" s="50">
        <f t="shared" si="5"/>
        <v>70.43</v>
      </c>
      <c r="R32" s="50">
        <v>16.04</v>
      </c>
      <c r="S32" s="50">
        <v>23</v>
      </c>
      <c r="T32" s="43">
        <v>31.39</v>
      </c>
      <c r="U32" s="50">
        <f t="shared" si="4"/>
        <v>70.43</v>
      </c>
      <c r="V32" s="43">
        <v>80</v>
      </c>
      <c r="W32" s="43">
        <v>40</v>
      </c>
      <c r="X32" s="43" t="s">
        <v>307</v>
      </c>
      <c r="Y32" s="51">
        <v>0</v>
      </c>
      <c r="Z32" s="146" t="s">
        <v>317</v>
      </c>
      <c r="AA32" s="43" t="s">
        <v>318</v>
      </c>
      <c r="AB32" s="43"/>
      <c r="AC32" s="43"/>
      <c r="AD32" s="43"/>
      <c r="AE32" s="43"/>
      <c r="AF32" s="43"/>
      <c r="AG32" s="43"/>
      <c r="AH32" s="43"/>
      <c r="AI32" s="43"/>
      <c r="AJ32" s="43"/>
      <c r="AK32" s="43"/>
      <c r="AL32" s="43"/>
      <c r="AM32" s="43"/>
      <c r="AN32" s="43"/>
    </row>
    <row r="33" spans="1:40" ht="165.75">
      <c r="A33" s="43" t="s">
        <v>38</v>
      </c>
      <c r="B33" s="70">
        <v>481</v>
      </c>
      <c r="C33" s="27">
        <v>501</v>
      </c>
      <c r="D33" s="145" t="s">
        <v>317</v>
      </c>
      <c r="E33" s="43" t="s">
        <v>318</v>
      </c>
      <c r="F33" s="43">
        <v>5098</v>
      </c>
      <c r="G33" s="43" t="s">
        <v>325</v>
      </c>
      <c r="H33" s="43">
        <v>2008</v>
      </c>
      <c r="I33" s="106" t="s">
        <v>326</v>
      </c>
      <c r="J33" s="104">
        <v>127390</v>
      </c>
      <c r="K33" s="105" t="s">
        <v>36</v>
      </c>
      <c r="L33" s="106" t="s">
        <v>327</v>
      </c>
      <c r="M33" s="43" t="s">
        <v>328</v>
      </c>
      <c r="N33" s="43" t="s">
        <v>329</v>
      </c>
      <c r="O33" s="43" t="s">
        <v>330</v>
      </c>
      <c r="P33" s="52" t="s">
        <v>331</v>
      </c>
      <c r="Q33" s="50">
        <f t="shared" si="5"/>
        <v>42.5</v>
      </c>
      <c r="R33" s="50">
        <v>11.15</v>
      </c>
      <c r="S33" s="43">
        <v>4.11</v>
      </c>
      <c r="T33" s="43">
        <v>27.24</v>
      </c>
      <c r="U33" s="50">
        <f t="shared" si="4"/>
        <v>42.5</v>
      </c>
      <c r="V33" s="43">
        <v>70</v>
      </c>
      <c r="W33" s="43">
        <v>26.67</v>
      </c>
      <c r="X33" s="43" t="s">
        <v>307</v>
      </c>
      <c r="Y33" s="51">
        <v>0</v>
      </c>
      <c r="Z33" s="146" t="s">
        <v>317</v>
      </c>
      <c r="AA33" s="43" t="s">
        <v>318</v>
      </c>
      <c r="AB33" s="43"/>
      <c r="AC33" s="43"/>
      <c r="AD33" s="43"/>
      <c r="AE33" s="43"/>
      <c r="AF33" s="43"/>
      <c r="AG33" s="43"/>
      <c r="AH33" s="43"/>
      <c r="AI33" s="43"/>
      <c r="AJ33" s="43"/>
      <c r="AK33" s="43"/>
      <c r="AL33" s="43"/>
      <c r="AM33" s="43"/>
      <c r="AN33" s="43"/>
    </row>
    <row r="34" spans="1:40" ht="63.75">
      <c r="A34" s="52" t="s">
        <v>38</v>
      </c>
      <c r="B34" s="70">
        <v>481</v>
      </c>
      <c r="C34" s="51">
        <v>602</v>
      </c>
      <c r="D34" s="43" t="s">
        <v>332</v>
      </c>
      <c r="E34" s="84" t="s">
        <v>169</v>
      </c>
      <c r="F34" s="56">
        <v>5993</v>
      </c>
      <c r="G34" s="69" t="s">
        <v>333</v>
      </c>
      <c r="H34" s="43">
        <v>2003</v>
      </c>
      <c r="I34" s="69" t="s">
        <v>334</v>
      </c>
      <c r="J34" s="57">
        <v>82035.49</v>
      </c>
      <c r="K34" s="53" t="s">
        <v>34</v>
      </c>
      <c r="L34" s="69" t="s">
        <v>335</v>
      </c>
      <c r="M34" s="69" t="s">
        <v>336</v>
      </c>
      <c r="N34" s="69" t="s">
        <v>337</v>
      </c>
      <c r="O34" s="69" t="s">
        <v>338</v>
      </c>
      <c r="P34" s="52" t="s">
        <v>339</v>
      </c>
      <c r="Q34" s="50">
        <f t="shared" si="5"/>
        <v>16.87</v>
      </c>
      <c r="R34" s="50">
        <v>0</v>
      </c>
      <c r="S34" s="43">
        <v>4.62</v>
      </c>
      <c r="T34" s="43">
        <v>12.25</v>
      </c>
      <c r="U34" s="50">
        <f t="shared" si="4"/>
        <v>16.87</v>
      </c>
      <c r="V34" s="43">
        <v>20</v>
      </c>
      <c r="W34" s="43">
        <v>100</v>
      </c>
      <c r="X34" s="43"/>
      <c r="Y34" s="93">
        <v>60</v>
      </c>
      <c r="Z34" s="86" t="s">
        <v>340</v>
      </c>
      <c r="AA34" s="86" t="s">
        <v>428</v>
      </c>
      <c r="AB34" s="86">
        <v>0</v>
      </c>
      <c r="AC34" s="43" t="s">
        <v>342</v>
      </c>
      <c r="AD34" s="43" t="s">
        <v>433</v>
      </c>
      <c r="AE34" s="43">
        <v>0</v>
      </c>
      <c r="AF34" s="86" t="s">
        <v>343</v>
      </c>
      <c r="AG34" s="86" t="s">
        <v>341</v>
      </c>
      <c r="AH34" s="87">
        <v>0</v>
      </c>
      <c r="AI34" s="43" t="s">
        <v>344</v>
      </c>
      <c r="AJ34" s="43" t="s">
        <v>341</v>
      </c>
      <c r="AK34" s="72">
        <v>0.6</v>
      </c>
      <c r="AL34" s="86"/>
      <c r="AM34" s="86"/>
      <c r="AN34" s="86"/>
    </row>
    <row r="35" spans="1:40" ht="191.25">
      <c r="A35" s="52" t="s">
        <v>38</v>
      </c>
      <c r="B35" s="70">
        <v>481</v>
      </c>
      <c r="C35" s="51" t="s">
        <v>345</v>
      </c>
      <c r="D35" s="43" t="s">
        <v>346</v>
      </c>
      <c r="E35" s="168" t="s">
        <v>170</v>
      </c>
      <c r="F35" s="56">
        <v>9980</v>
      </c>
      <c r="G35" s="43" t="s">
        <v>347</v>
      </c>
      <c r="H35" s="43">
        <v>2003</v>
      </c>
      <c r="I35" s="43"/>
      <c r="J35" s="57">
        <v>62769.28</v>
      </c>
      <c r="K35" s="53" t="s">
        <v>34</v>
      </c>
      <c r="L35" s="43" t="s">
        <v>348</v>
      </c>
      <c r="M35" s="69" t="s">
        <v>349</v>
      </c>
      <c r="N35" s="43" t="s">
        <v>350</v>
      </c>
      <c r="O35" s="69" t="s">
        <v>351</v>
      </c>
      <c r="P35" s="56" t="s">
        <v>155</v>
      </c>
      <c r="Q35" s="43">
        <f>U35</f>
        <v>26.12</v>
      </c>
      <c r="R35" s="50">
        <v>0</v>
      </c>
      <c r="S35" s="43">
        <v>5.05</v>
      </c>
      <c r="T35" s="43">
        <v>21.07</v>
      </c>
      <c r="U35" s="43">
        <f>R35+S35+T35</f>
        <v>26.12</v>
      </c>
      <c r="V35" s="68">
        <v>80</v>
      </c>
      <c r="W35" s="43">
        <v>100</v>
      </c>
      <c r="X35" s="43" t="s">
        <v>352</v>
      </c>
      <c r="Y35" s="93">
        <v>100</v>
      </c>
      <c r="Z35" s="88" t="s">
        <v>353</v>
      </c>
      <c r="AA35" s="86" t="s">
        <v>434</v>
      </c>
      <c r="AB35" s="87">
        <v>0.6</v>
      </c>
      <c r="AC35" s="71" t="s">
        <v>346</v>
      </c>
      <c r="AD35" s="43" t="s">
        <v>435</v>
      </c>
      <c r="AE35" s="72">
        <v>0.3</v>
      </c>
      <c r="AF35" s="90" t="s">
        <v>406</v>
      </c>
      <c r="AG35" s="86" t="s">
        <v>364</v>
      </c>
      <c r="AH35" s="87">
        <v>0.1</v>
      </c>
      <c r="AI35" s="43"/>
      <c r="AJ35" s="43"/>
      <c r="AK35" s="43"/>
      <c r="AL35" s="86"/>
      <c r="AM35" s="86"/>
      <c r="AN35" s="86"/>
    </row>
    <row r="36" spans="1:40" ht="256.5" customHeight="1">
      <c r="A36" s="52" t="s">
        <v>38</v>
      </c>
      <c r="B36" s="70">
        <v>481</v>
      </c>
      <c r="C36" s="51">
        <v>604</v>
      </c>
      <c r="D36" s="43" t="s">
        <v>354</v>
      </c>
      <c r="E36" s="84" t="s">
        <v>171</v>
      </c>
      <c r="F36" s="56">
        <v>10873</v>
      </c>
      <c r="G36" s="43" t="s">
        <v>356</v>
      </c>
      <c r="H36" s="43">
        <v>2004</v>
      </c>
      <c r="I36" s="43" t="s">
        <v>357</v>
      </c>
      <c r="J36" s="57">
        <v>42526</v>
      </c>
      <c r="K36" s="53" t="s">
        <v>34</v>
      </c>
      <c r="L36" s="55" t="s">
        <v>358</v>
      </c>
      <c r="M36" s="69" t="s">
        <v>359</v>
      </c>
      <c r="N36" s="55" t="s">
        <v>360</v>
      </c>
      <c r="O36" s="55" t="s">
        <v>361</v>
      </c>
      <c r="P36" s="52">
        <v>3502471</v>
      </c>
      <c r="Q36" s="43">
        <f>U36</f>
        <v>16.43</v>
      </c>
      <c r="R36" s="50">
        <v>0</v>
      </c>
      <c r="S36" s="43">
        <v>4.65</v>
      </c>
      <c r="T36" s="43">
        <v>11.78</v>
      </c>
      <c r="U36" s="43">
        <f>R36+S36+T36</f>
        <v>16.43</v>
      </c>
      <c r="V36" s="43">
        <v>90</v>
      </c>
      <c r="W36" s="43">
        <v>100</v>
      </c>
      <c r="X36" s="43"/>
      <c r="Y36" s="93">
        <v>5</v>
      </c>
      <c r="Z36" s="86" t="s">
        <v>354</v>
      </c>
      <c r="AA36" s="86" t="s">
        <v>123</v>
      </c>
      <c r="AB36" s="86">
        <v>5</v>
      </c>
      <c r="AC36" s="43" t="s">
        <v>362</v>
      </c>
      <c r="AD36" s="43" t="s">
        <v>436</v>
      </c>
      <c r="AE36" s="43">
        <v>0</v>
      </c>
      <c r="AF36" s="86" t="s">
        <v>132</v>
      </c>
      <c r="AG36" s="86" t="s">
        <v>133</v>
      </c>
      <c r="AH36" s="86">
        <v>0</v>
      </c>
      <c r="AI36" s="43"/>
      <c r="AJ36" s="43"/>
      <c r="AK36" s="43"/>
      <c r="AL36" s="86"/>
      <c r="AM36" s="86"/>
      <c r="AN36" s="86"/>
    </row>
    <row r="37" spans="1:40" ht="192">
      <c r="A37" s="61" t="s">
        <v>38</v>
      </c>
      <c r="B37" s="139">
        <v>481</v>
      </c>
      <c r="C37" s="51">
        <v>606</v>
      </c>
      <c r="D37" s="43" t="s">
        <v>332</v>
      </c>
      <c r="E37" s="84" t="s">
        <v>172</v>
      </c>
      <c r="F37" s="56">
        <v>4001</v>
      </c>
      <c r="G37" s="43" t="s">
        <v>95</v>
      </c>
      <c r="H37" s="42"/>
      <c r="I37" s="42"/>
      <c r="J37" s="80">
        <v>57166.68</v>
      </c>
      <c r="K37" s="62" t="s">
        <v>34</v>
      </c>
      <c r="L37" s="81" t="s">
        <v>96</v>
      </c>
      <c r="M37" s="55" t="s">
        <v>97</v>
      </c>
      <c r="N37" s="42" t="s">
        <v>98</v>
      </c>
      <c r="O37" s="42" t="s">
        <v>99</v>
      </c>
      <c r="P37" s="61" t="s">
        <v>100</v>
      </c>
      <c r="Q37" s="42">
        <f>U37</f>
        <v>18.64</v>
      </c>
      <c r="R37" s="59">
        <v>0</v>
      </c>
      <c r="S37" s="42">
        <v>6.39</v>
      </c>
      <c r="T37" s="43">
        <v>12.25</v>
      </c>
      <c r="U37" s="42">
        <f>R37+S37+T37</f>
        <v>18.64</v>
      </c>
      <c r="V37" s="75">
        <v>0.8</v>
      </c>
      <c r="W37" s="55">
        <v>100</v>
      </c>
      <c r="X37" s="55" t="s">
        <v>101</v>
      </c>
      <c r="Y37" s="94">
        <v>85</v>
      </c>
      <c r="Z37" s="86" t="s">
        <v>332</v>
      </c>
      <c r="AA37" s="90" t="s">
        <v>428</v>
      </c>
      <c r="AB37" s="89">
        <v>0.1</v>
      </c>
      <c r="AC37" s="147" t="s">
        <v>103</v>
      </c>
      <c r="AD37" s="97" t="s">
        <v>428</v>
      </c>
      <c r="AE37" s="98">
        <v>0.1</v>
      </c>
      <c r="AF37" s="148" t="s">
        <v>104</v>
      </c>
      <c r="AG37" s="99" t="s">
        <v>102</v>
      </c>
      <c r="AH37" s="100">
        <v>0.5</v>
      </c>
      <c r="AI37" s="147" t="s">
        <v>145</v>
      </c>
      <c r="AJ37" s="149" t="s">
        <v>146</v>
      </c>
      <c r="AK37" s="150">
        <v>0.1</v>
      </c>
      <c r="AL37" s="90" t="s">
        <v>147</v>
      </c>
      <c r="AM37" s="90" t="s">
        <v>148</v>
      </c>
      <c r="AN37" s="89">
        <v>0.05</v>
      </c>
    </row>
    <row r="38" spans="1:40" ht="127.5">
      <c r="A38" s="52" t="s">
        <v>38</v>
      </c>
      <c r="B38" s="53">
        <v>481</v>
      </c>
      <c r="C38" s="54">
        <v>605</v>
      </c>
      <c r="D38" s="55" t="s">
        <v>346</v>
      </c>
      <c r="E38" s="69" t="s">
        <v>173</v>
      </c>
      <c r="F38" s="56"/>
      <c r="G38" s="43" t="s">
        <v>365</v>
      </c>
      <c r="H38" s="43">
        <v>2003</v>
      </c>
      <c r="I38" s="43"/>
      <c r="J38" s="57">
        <v>147235.09</v>
      </c>
      <c r="K38" s="53" t="s">
        <v>35</v>
      </c>
      <c r="L38" s="151" t="s">
        <v>366</v>
      </c>
      <c r="M38" s="43"/>
      <c r="N38" s="43" t="s">
        <v>367</v>
      </c>
      <c r="O38" s="43" t="s">
        <v>368</v>
      </c>
      <c r="P38" s="56" t="s">
        <v>156</v>
      </c>
      <c r="Q38" s="50">
        <f aca="true" t="shared" si="6" ref="Q38:Q46">+U38</f>
        <v>17.77</v>
      </c>
      <c r="R38" s="50">
        <v>0</v>
      </c>
      <c r="S38" s="43">
        <v>5.99</v>
      </c>
      <c r="T38" s="43">
        <v>11.78</v>
      </c>
      <c r="U38" s="50">
        <f aca="true" t="shared" si="7" ref="U38:U46">SUM(R38:T38)</f>
        <v>17.77</v>
      </c>
      <c r="V38" s="43">
        <v>110</v>
      </c>
      <c r="W38" s="43"/>
      <c r="X38" s="43"/>
      <c r="Y38" s="93">
        <v>100</v>
      </c>
      <c r="Z38" s="86" t="s">
        <v>346</v>
      </c>
      <c r="AA38" s="86" t="s">
        <v>435</v>
      </c>
      <c r="AB38" s="86">
        <v>50</v>
      </c>
      <c r="AC38" s="73" t="s">
        <v>406</v>
      </c>
      <c r="AD38" s="43" t="s">
        <v>364</v>
      </c>
      <c r="AE38" s="43">
        <v>50</v>
      </c>
      <c r="AF38" s="86"/>
      <c r="AG38" s="86"/>
      <c r="AH38" s="86"/>
      <c r="AI38" s="43"/>
      <c r="AJ38" s="43"/>
      <c r="AK38" s="43"/>
      <c r="AL38" s="86" t="s">
        <v>370</v>
      </c>
      <c r="AM38" s="86" t="s">
        <v>369</v>
      </c>
      <c r="AN38" s="86">
        <v>0</v>
      </c>
    </row>
    <row r="39" spans="1:40" ht="191.25">
      <c r="A39" s="52" t="s">
        <v>38</v>
      </c>
      <c r="B39" s="53">
        <v>481</v>
      </c>
      <c r="C39" s="51">
        <v>604</v>
      </c>
      <c r="D39" s="43" t="s">
        <v>354</v>
      </c>
      <c r="E39" s="58" t="s">
        <v>355</v>
      </c>
      <c r="F39" s="56">
        <v>10873</v>
      </c>
      <c r="G39" s="43" t="s">
        <v>371</v>
      </c>
      <c r="H39" s="43">
        <v>2005</v>
      </c>
      <c r="I39" s="43" t="s">
        <v>372</v>
      </c>
      <c r="J39" s="57">
        <v>73115.27</v>
      </c>
      <c r="K39" s="53" t="s">
        <v>35</v>
      </c>
      <c r="L39" s="43" t="s">
        <v>374</v>
      </c>
      <c r="M39" s="69" t="s">
        <v>375</v>
      </c>
      <c r="N39" s="73" t="s">
        <v>377</v>
      </c>
      <c r="O39" s="73" t="s">
        <v>378</v>
      </c>
      <c r="P39" s="52" t="s">
        <v>379</v>
      </c>
      <c r="Q39" s="50">
        <f t="shared" si="6"/>
        <v>30.450000000000003</v>
      </c>
      <c r="R39" s="50">
        <v>6.86</v>
      </c>
      <c r="S39" s="43">
        <v>4.79</v>
      </c>
      <c r="T39" s="50">
        <v>18.8</v>
      </c>
      <c r="U39" s="50">
        <f t="shared" si="7"/>
        <v>30.450000000000003</v>
      </c>
      <c r="V39" s="22">
        <v>90</v>
      </c>
      <c r="W39" s="43">
        <v>86.67</v>
      </c>
      <c r="X39" s="43"/>
      <c r="Y39" s="93">
        <v>99</v>
      </c>
      <c r="Z39" s="86" t="s">
        <v>354</v>
      </c>
      <c r="AA39" s="86" t="s">
        <v>123</v>
      </c>
      <c r="AB39" s="86">
        <v>0</v>
      </c>
      <c r="AC39" s="43" t="s">
        <v>362</v>
      </c>
      <c r="AD39" s="43" t="s">
        <v>436</v>
      </c>
      <c r="AE39" s="43">
        <v>0</v>
      </c>
      <c r="AF39" s="86"/>
      <c r="AG39" s="86"/>
      <c r="AH39" s="86"/>
      <c r="AI39" s="43"/>
      <c r="AJ39" s="43"/>
      <c r="AK39" s="43"/>
      <c r="AL39" s="86" t="s">
        <v>132</v>
      </c>
      <c r="AM39" s="86" t="s">
        <v>133</v>
      </c>
      <c r="AN39" s="86">
        <v>99</v>
      </c>
    </row>
    <row r="40" spans="1:40" ht="204">
      <c r="A40" s="52" t="s">
        <v>38</v>
      </c>
      <c r="B40" s="53">
        <v>481</v>
      </c>
      <c r="C40" s="51">
        <v>606</v>
      </c>
      <c r="D40" s="55" t="s">
        <v>332</v>
      </c>
      <c r="E40" s="55" t="s">
        <v>380</v>
      </c>
      <c r="F40" s="74">
        <v>18511</v>
      </c>
      <c r="G40" s="43" t="s">
        <v>381</v>
      </c>
      <c r="H40" s="43">
        <v>2004</v>
      </c>
      <c r="I40" s="43" t="s">
        <v>382</v>
      </c>
      <c r="J40" s="57">
        <v>62131.14</v>
      </c>
      <c r="K40" s="53" t="s">
        <v>35</v>
      </c>
      <c r="L40" s="55" t="s">
        <v>358</v>
      </c>
      <c r="M40" s="55" t="s">
        <v>383</v>
      </c>
      <c r="N40" s="43" t="s">
        <v>384</v>
      </c>
      <c r="O40" s="43" t="s">
        <v>385</v>
      </c>
      <c r="P40" s="52">
        <v>3502561</v>
      </c>
      <c r="Q40" s="50">
        <f t="shared" si="6"/>
        <v>17.35</v>
      </c>
      <c r="R40" s="50">
        <v>0</v>
      </c>
      <c r="S40" s="50">
        <v>5.1</v>
      </c>
      <c r="T40" s="43">
        <v>12.25</v>
      </c>
      <c r="U40" s="50">
        <f t="shared" si="7"/>
        <v>17.35</v>
      </c>
      <c r="V40" s="43">
        <v>80</v>
      </c>
      <c r="W40" s="43">
        <v>100</v>
      </c>
      <c r="X40" s="43"/>
      <c r="Y40" s="101">
        <v>0.8</v>
      </c>
      <c r="Z40" s="90" t="s">
        <v>332</v>
      </c>
      <c r="AA40" s="90" t="s">
        <v>428</v>
      </c>
      <c r="AB40" s="89">
        <v>0.3</v>
      </c>
      <c r="AC40" s="152" t="s">
        <v>149</v>
      </c>
      <c r="AD40" s="73" t="s">
        <v>124</v>
      </c>
      <c r="AE40" s="82">
        <v>0.2</v>
      </c>
      <c r="AF40" s="90" t="s">
        <v>386</v>
      </c>
      <c r="AG40" s="90" t="s">
        <v>380</v>
      </c>
      <c r="AH40" s="89">
        <v>0</v>
      </c>
      <c r="AI40" s="73" t="s">
        <v>1</v>
      </c>
      <c r="AJ40" s="73" t="s">
        <v>387</v>
      </c>
      <c r="AK40" s="82">
        <v>0.3</v>
      </c>
      <c r="AL40" s="86"/>
      <c r="AM40" s="86"/>
      <c r="AN40" s="87"/>
    </row>
    <row r="41" spans="1:40" ht="165.75">
      <c r="A41" s="52" t="s">
        <v>38</v>
      </c>
      <c r="B41" s="53">
        <v>481</v>
      </c>
      <c r="C41" s="51">
        <v>606</v>
      </c>
      <c r="D41" s="55" t="s">
        <v>332</v>
      </c>
      <c r="E41" s="69" t="s">
        <v>174</v>
      </c>
      <c r="F41" s="74">
        <v>7030</v>
      </c>
      <c r="G41" s="55" t="s">
        <v>389</v>
      </c>
      <c r="H41" s="55">
        <v>2005</v>
      </c>
      <c r="I41" s="76" t="s">
        <v>407</v>
      </c>
      <c r="J41" s="77">
        <v>55414.92</v>
      </c>
      <c r="K41" s="78" t="s">
        <v>35</v>
      </c>
      <c r="L41" s="55" t="s">
        <v>417</v>
      </c>
      <c r="M41" s="55" t="s">
        <v>418</v>
      </c>
      <c r="N41" s="43" t="s">
        <v>419</v>
      </c>
      <c r="O41" s="43" t="s">
        <v>420</v>
      </c>
      <c r="P41" s="52">
        <v>3502690</v>
      </c>
      <c r="Q41" s="50">
        <f t="shared" si="6"/>
        <v>16.91</v>
      </c>
      <c r="R41" s="50">
        <v>4.58</v>
      </c>
      <c r="S41" s="43">
        <v>5.13</v>
      </c>
      <c r="T41" s="50">
        <v>7.2</v>
      </c>
      <c r="U41" s="50">
        <f t="shared" si="7"/>
        <v>16.91</v>
      </c>
      <c r="V41" s="43">
        <v>50</v>
      </c>
      <c r="W41" s="43">
        <v>85</v>
      </c>
      <c r="X41" s="43"/>
      <c r="Y41" s="95">
        <v>0</v>
      </c>
      <c r="Z41" s="90" t="s">
        <v>332</v>
      </c>
      <c r="AA41" s="90" t="s">
        <v>428</v>
      </c>
      <c r="AB41" s="89">
        <v>0</v>
      </c>
      <c r="AC41" s="73" t="s">
        <v>388</v>
      </c>
      <c r="AD41" s="73" t="s">
        <v>428</v>
      </c>
      <c r="AE41" s="82">
        <v>0</v>
      </c>
      <c r="AF41" s="90" t="s">
        <v>421</v>
      </c>
      <c r="AG41" s="90" t="s">
        <v>437</v>
      </c>
      <c r="AH41" s="89">
        <v>0</v>
      </c>
      <c r="AI41" s="73"/>
      <c r="AJ41" s="73"/>
      <c r="AK41" s="82"/>
      <c r="AL41" s="86"/>
      <c r="AM41" s="86"/>
      <c r="AN41" s="87"/>
    </row>
    <row r="42" spans="1:40" ht="76.5">
      <c r="A42" s="52" t="s">
        <v>38</v>
      </c>
      <c r="B42" s="53">
        <v>481</v>
      </c>
      <c r="C42" s="51">
        <v>602</v>
      </c>
      <c r="D42" s="43" t="s">
        <v>332</v>
      </c>
      <c r="E42" s="84" t="s">
        <v>175</v>
      </c>
      <c r="F42" s="56">
        <v>5993</v>
      </c>
      <c r="G42" s="69" t="s">
        <v>422</v>
      </c>
      <c r="H42" s="43">
        <v>2005</v>
      </c>
      <c r="I42" s="69" t="s">
        <v>423</v>
      </c>
      <c r="J42" s="57">
        <v>43815.72</v>
      </c>
      <c r="K42" s="53" t="s">
        <v>35</v>
      </c>
      <c r="L42" s="69" t="s">
        <v>150</v>
      </c>
      <c r="M42" s="69" t="s">
        <v>151</v>
      </c>
      <c r="N42" s="69" t="s">
        <v>424</v>
      </c>
      <c r="O42" s="69" t="s">
        <v>425</v>
      </c>
      <c r="P42" s="52">
        <v>3502685</v>
      </c>
      <c r="Q42" s="50">
        <f t="shared" si="6"/>
        <v>17.53</v>
      </c>
      <c r="R42" s="50">
        <v>4.55</v>
      </c>
      <c r="S42" s="43">
        <v>5.05</v>
      </c>
      <c r="T42" s="43">
        <v>7.93</v>
      </c>
      <c r="U42" s="50">
        <f t="shared" si="7"/>
        <v>17.53</v>
      </c>
      <c r="V42" s="43">
        <v>70</v>
      </c>
      <c r="W42" s="43">
        <v>88.33</v>
      </c>
      <c r="X42" s="43"/>
      <c r="Y42" s="95">
        <v>0</v>
      </c>
      <c r="Z42" s="86" t="s">
        <v>344</v>
      </c>
      <c r="AA42" s="86" t="s">
        <v>426</v>
      </c>
      <c r="AB42" s="87">
        <v>0</v>
      </c>
      <c r="AC42" s="83" t="s">
        <v>427</v>
      </c>
      <c r="AD42" s="43" t="s">
        <v>438</v>
      </c>
      <c r="AE42" s="43">
        <v>0</v>
      </c>
      <c r="AF42" s="86" t="s">
        <v>343</v>
      </c>
      <c r="AG42" s="86" t="s">
        <v>426</v>
      </c>
      <c r="AH42" s="86">
        <v>0</v>
      </c>
      <c r="AI42" s="43"/>
      <c r="AJ42" s="43"/>
      <c r="AK42" s="43"/>
      <c r="AL42" s="86"/>
      <c r="AM42" s="86"/>
      <c r="AN42" s="86"/>
    </row>
    <row r="43" spans="1:40" ht="314.25" customHeight="1">
      <c r="A43" s="55" t="s">
        <v>38</v>
      </c>
      <c r="B43" s="153">
        <v>481</v>
      </c>
      <c r="C43" s="154">
        <v>606</v>
      </c>
      <c r="D43" s="153" t="s">
        <v>332</v>
      </c>
      <c r="E43" s="69" t="s">
        <v>176</v>
      </c>
      <c r="F43" s="55">
        <v>4001</v>
      </c>
      <c r="G43" s="55" t="s">
        <v>440</v>
      </c>
      <c r="H43" s="55">
        <v>2009</v>
      </c>
      <c r="I43" s="155" t="s">
        <v>441</v>
      </c>
      <c r="J43" s="156">
        <v>69262</v>
      </c>
      <c r="K43" s="157" t="s">
        <v>36</v>
      </c>
      <c r="L43" s="158" t="s">
        <v>442</v>
      </c>
      <c r="M43" s="55" t="s">
        <v>0</v>
      </c>
      <c r="N43" s="159" t="s">
        <v>2</v>
      </c>
      <c r="O43" s="55" t="s">
        <v>3</v>
      </c>
      <c r="P43" s="52">
        <v>3503537</v>
      </c>
      <c r="Q43" s="50">
        <f t="shared" si="6"/>
        <v>18.83</v>
      </c>
      <c r="R43" s="50">
        <v>7.39</v>
      </c>
      <c r="S43" s="43">
        <v>4.78</v>
      </c>
      <c r="T43" s="43">
        <v>6.66</v>
      </c>
      <c r="U43" s="50">
        <f t="shared" si="7"/>
        <v>18.83</v>
      </c>
      <c r="V43" s="43">
        <v>35</v>
      </c>
      <c r="W43" s="43">
        <v>25</v>
      </c>
      <c r="X43" s="43"/>
      <c r="Y43" s="102">
        <v>0.41</v>
      </c>
      <c r="Z43" s="90" t="s">
        <v>332</v>
      </c>
      <c r="AA43" s="90" t="s">
        <v>428</v>
      </c>
      <c r="AB43" s="89">
        <v>0</v>
      </c>
      <c r="AC43" s="73" t="s">
        <v>386</v>
      </c>
      <c r="AD43" s="73" t="s">
        <v>380</v>
      </c>
      <c r="AE43" s="82">
        <v>0</v>
      </c>
      <c r="AF43" s="90" t="s">
        <v>363</v>
      </c>
      <c r="AG43" s="90" t="s">
        <v>433</v>
      </c>
      <c r="AH43" s="89">
        <v>0</v>
      </c>
      <c r="AI43" s="73" t="s">
        <v>4</v>
      </c>
      <c r="AJ43" s="73" t="s">
        <v>433</v>
      </c>
      <c r="AK43" s="82">
        <v>0</v>
      </c>
      <c r="AL43" s="90" t="s">
        <v>152</v>
      </c>
      <c r="AM43" s="90"/>
      <c r="AN43" s="89">
        <v>0.41</v>
      </c>
    </row>
    <row r="44" spans="1:40" ht="168" customHeight="1">
      <c r="A44" s="43" t="s">
        <v>38</v>
      </c>
      <c r="B44" s="70">
        <v>481</v>
      </c>
      <c r="C44" s="27">
        <v>605</v>
      </c>
      <c r="D44" s="145" t="s">
        <v>346</v>
      </c>
      <c r="E44" s="69" t="s">
        <v>173</v>
      </c>
      <c r="F44" s="43">
        <v>927</v>
      </c>
      <c r="G44" s="43" t="s">
        <v>5</v>
      </c>
      <c r="H44" s="43">
        <v>2007</v>
      </c>
      <c r="I44" s="151" t="s">
        <v>6</v>
      </c>
      <c r="J44" s="104">
        <v>72100</v>
      </c>
      <c r="K44" s="105" t="s">
        <v>36</v>
      </c>
      <c r="L44" s="151" t="s">
        <v>366</v>
      </c>
      <c r="M44" s="108"/>
      <c r="N44" s="73" t="s">
        <v>7</v>
      </c>
      <c r="O44" s="73" t="s">
        <v>8</v>
      </c>
      <c r="P44" s="52">
        <v>3503491</v>
      </c>
      <c r="Q44" s="50">
        <f t="shared" si="6"/>
        <v>24.83</v>
      </c>
      <c r="R44" s="50">
        <v>7.16</v>
      </c>
      <c r="S44" s="43">
        <v>5.89</v>
      </c>
      <c r="T44" s="43">
        <v>11.78</v>
      </c>
      <c r="U44" s="50">
        <f t="shared" si="7"/>
        <v>24.83</v>
      </c>
      <c r="V44" s="43">
        <v>110</v>
      </c>
      <c r="W44" s="43">
        <v>46.67</v>
      </c>
      <c r="X44" s="43"/>
      <c r="Y44" s="93">
        <v>100</v>
      </c>
      <c r="Z44" s="90" t="s">
        <v>9</v>
      </c>
      <c r="AA44" s="86" t="s">
        <v>416</v>
      </c>
      <c r="AB44" s="86">
        <v>0</v>
      </c>
      <c r="AC44" s="73" t="s">
        <v>11</v>
      </c>
      <c r="AD44" s="43" t="s">
        <v>439</v>
      </c>
      <c r="AE44" s="43">
        <v>0</v>
      </c>
      <c r="AF44" s="86" t="s">
        <v>346</v>
      </c>
      <c r="AG44" s="86" t="s">
        <v>435</v>
      </c>
      <c r="AH44" s="86">
        <v>90</v>
      </c>
      <c r="AI44" s="43"/>
      <c r="AJ44" s="43"/>
      <c r="AK44" s="43"/>
      <c r="AL44" s="86" t="s">
        <v>370</v>
      </c>
      <c r="AM44" s="86" t="s">
        <v>10</v>
      </c>
      <c r="AN44" s="86">
        <v>10</v>
      </c>
    </row>
    <row r="45" spans="1:40" ht="257.25" customHeight="1">
      <c r="A45" s="43" t="s">
        <v>38</v>
      </c>
      <c r="B45" s="70">
        <v>481</v>
      </c>
      <c r="C45" s="27">
        <v>604</v>
      </c>
      <c r="D45" s="145" t="s">
        <v>354</v>
      </c>
      <c r="E45" s="69" t="s">
        <v>177</v>
      </c>
      <c r="F45" s="43">
        <v>10873</v>
      </c>
      <c r="G45" s="43" t="s">
        <v>12</v>
      </c>
      <c r="H45" s="43">
        <v>2008</v>
      </c>
      <c r="I45" s="43" t="s">
        <v>13</v>
      </c>
      <c r="J45" s="104">
        <v>103116</v>
      </c>
      <c r="K45" s="105" t="s">
        <v>36</v>
      </c>
      <c r="L45" s="43" t="s">
        <v>358</v>
      </c>
      <c r="M45" s="43" t="s">
        <v>14</v>
      </c>
      <c r="N45" s="55" t="s">
        <v>15</v>
      </c>
      <c r="O45" s="43" t="s">
        <v>16</v>
      </c>
      <c r="P45" s="52" t="s">
        <v>17</v>
      </c>
      <c r="Q45" s="50">
        <f t="shared" si="6"/>
        <v>26.96</v>
      </c>
      <c r="R45" s="50">
        <v>9.69</v>
      </c>
      <c r="S45" s="43">
        <v>4.53</v>
      </c>
      <c r="T45" s="43">
        <v>12.74</v>
      </c>
      <c r="U45" s="50">
        <f t="shared" si="7"/>
        <v>26.96</v>
      </c>
      <c r="V45" s="108">
        <v>90</v>
      </c>
      <c r="W45" s="108">
        <v>30</v>
      </c>
      <c r="X45" s="108"/>
      <c r="Y45" s="96">
        <v>0</v>
      </c>
      <c r="Z45" s="86" t="s">
        <v>354</v>
      </c>
      <c r="AA45" s="86" t="s">
        <v>123</v>
      </c>
      <c r="AB45" s="138">
        <v>0</v>
      </c>
      <c r="AC45" s="43"/>
      <c r="AD45" s="108"/>
      <c r="AE45" s="108"/>
      <c r="AF45" s="86"/>
      <c r="AG45" s="138"/>
      <c r="AH45" s="138"/>
      <c r="AI45" s="43"/>
      <c r="AJ45" s="108"/>
      <c r="AK45" s="108"/>
      <c r="AL45" s="138"/>
      <c r="AM45" s="138"/>
      <c r="AN45" s="138"/>
    </row>
    <row r="46" spans="1:40" ht="165.75">
      <c r="A46" s="43" t="s">
        <v>38</v>
      </c>
      <c r="B46" s="70">
        <v>481</v>
      </c>
      <c r="C46" s="27">
        <v>602</v>
      </c>
      <c r="D46" s="145" t="s">
        <v>332</v>
      </c>
      <c r="E46" s="69" t="s">
        <v>178</v>
      </c>
      <c r="F46" s="43">
        <v>5993</v>
      </c>
      <c r="G46" s="43" t="s">
        <v>18</v>
      </c>
      <c r="H46" s="43">
        <v>2008</v>
      </c>
      <c r="I46" s="160" t="s">
        <v>19</v>
      </c>
      <c r="J46" s="57">
        <v>63911.87</v>
      </c>
      <c r="K46" s="161" t="s">
        <v>36</v>
      </c>
      <c r="L46" s="69" t="s">
        <v>153</v>
      </c>
      <c r="M46" s="69" t="s">
        <v>154</v>
      </c>
      <c r="N46" s="79" t="s">
        <v>21</v>
      </c>
      <c r="O46" s="69" t="s">
        <v>22</v>
      </c>
      <c r="P46" s="52">
        <v>3503542</v>
      </c>
      <c r="Q46" s="50">
        <f t="shared" si="6"/>
        <v>23.299999999999997</v>
      </c>
      <c r="R46" s="50">
        <v>6.7</v>
      </c>
      <c r="S46" s="43">
        <v>4.82</v>
      </c>
      <c r="T46" s="162">
        <v>11.78</v>
      </c>
      <c r="U46" s="50">
        <f t="shared" si="7"/>
        <v>23.299999999999997</v>
      </c>
      <c r="V46" s="43">
        <v>80</v>
      </c>
      <c r="W46" s="43">
        <v>23.33</v>
      </c>
      <c r="X46" s="43"/>
      <c r="Y46" s="93">
        <v>10</v>
      </c>
      <c r="Z46" s="86" t="s">
        <v>340</v>
      </c>
      <c r="AA46" s="86" t="s">
        <v>428</v>
      </c>
      <c r="AB46" s="86">
        <v>0</v>
      </c>
      <c r="AC46" s="43" t="s">
        <v>342</v>
      </c>
      <c r="AD46" s="43" t="s">
        <v>433</v>
      </c>
      <c r="AE46" s="43">
        <v>0</v>
      </c>
      <c r="AF46" s="91" t="s">
        <v>427</v>
      </c>
      <c r="AG46" s="86" t="s">
        <v>438</v>
      </c>
      <c r="AH46" s="87">
        <v>0.1</v>
      </c>
      <c r="AI46" s="43" t="s">
        <v>344</v>
      </c>
      <c r="AJ46" s="43" t="s">
        <v>23</v>
      </c>
      <c r="AK46" s="72">
        <v>0</v>
      </c>
      <c r="AL46" s="91" t="s">
        <v>24</v>
      </c>
      <c r="AM46" s="86" t="s">
        <v>25</v>
      </c>
      <c r="AN46" s="86">
        <v>0</v>
      </c>
    </row>
    <row r="47" spans="1:40" ht="12.75">
      <c r="A47" s="174" t="s">
        <v>157</v>
      </c>
      <c r="B47" s="169"/>
      <c r="C47" s="169"/>
      <c r="D47" s="169"/>
      <c r="E47" s="169"/>
      <c r="F47" s="169"/>
      <c r="G47" s="21"/>
      <c r="H47" s="21"/>
      <c r="I47" s="21"/>
      <c r="J47" s="21"/>
      <c r="K47" s="175" t="s">
        <v>158</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2012-02-06T06:41:01Z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