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<sst xmlns="http://schemas.openxmlformats.org/spreadsheetml/2006/main" count="827" uniqueCount="354">
  <si>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</si>
  <si>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</si>
  <si>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</si>
  <si>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</si>
  <si>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</si>
  <si>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</si>
  <si>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</si>
  <si>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</si>
  <si>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</si>
  <si>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</si>
  <si>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</si>
  <si>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</si>
  <si>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</si>
  <si>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</si>
  <si>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</si>
  <si>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</si>
  <si>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</si>
  <si>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</si>
  <si>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</si>
  <si>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</si>
  <si>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</si>
  <si>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</si>
  <si>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</si>
  <si>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</si>
  <si>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</si>
  <si>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</si>
  <si>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</si>
  <si>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</si>
  <si>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</si>
  <si>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</si>
  <si>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</si>
  <si>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</si>
  <si>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</si>
  <si>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</si>
  <si>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</si>
  <si>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</si>
  <si>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</si>
  <si>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</si>
  <si>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</si>
  <si>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</si>
  <si>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</si>
  <si>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</si>
  <si>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</si>
  <si>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</si>
  <si>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</si>
  <si>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</si>
  <si>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</si>
  <si>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</si>
  <si>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</si>
  <si>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</si>
  <si>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</si>
  <si>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</si>
  <si>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</si>
  <si>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</si>
  <si>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</si>
  <si>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</si>
  <si>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</si>
  <si>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</si>
  <si>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</si>
  <si>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</si>
  <si>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</si>
  <si>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</si>
  <si>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</si>
  <si>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</si>
  <si>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</si>
  <si>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</si>
  <si>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</si>
  <si>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</si>
  <si>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</si>
  <si>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</si>
  <si>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</si>
  <si>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</si>
  <si>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</si>
  <si>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</si>
  <si>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</si>
  <si>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</si>
  <si>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</si>
  <si>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</si>
  <si>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</si>
  <si>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</si>
  <si>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</si>
  <si>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</si>
  <si>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</si>
  <si>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</si>
  <si>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</si>
  <si>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</si>
  <si>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</si>
  <si>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</si>
  <si>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</si>
  <si>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</si>
  <si>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</si>
  <si>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</si>
  <si>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</si>
  <si>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</si>
  <si>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</si>
  <si>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</si>
  <si>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</si>
  <si>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</si>
  <si>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</si>
  <si>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</si>
  <si>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</si>
  <si>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</si>
  <si>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</si>
  <si>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</si>
  <si>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</si>
  <si>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</si>
  <si>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</si>
  <si>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</si>
  <si>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</si>
  <si>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</si>
  <si>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</si>
  <si>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</si>
  <si>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</si>
  <si>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</si>
  <si>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</si>
  <si>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</si>
  <si>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</si>
  <si>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</si>
  <si>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</si>
  <si>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</si>
  <si>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</si>
  <si>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</si>
  <si>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</si>
  <si>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</si>
  <si>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</si>
  <si>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</si>
  <si>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</si>
  <si>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</si>
  <si>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</si>
  <si>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</si>
  <si>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</si>
  <si>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</si>
  <si>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</si>
  <si>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</si>
  <si>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</si>
  <si>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</si>
  <si>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</si>
  <si>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</si>
  <si>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</si>
  <si>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</si>
  <si>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</si>
  <si>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</si>
  <si>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</si>
  <si>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</si>
  <si>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</si>
  <si>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</si>
  <si>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</si>
  <si>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</si>
  <si>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</si>
  <si>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</si>
  <si>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</si>
  <si>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</si>
  <si>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</si>
  <si>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</si>
  <si>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</si>
  <si>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</si>
  <si>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</si>
  <si>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</si>
  <si>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</si>
  <si>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</si>
  <si>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</si>
  <si>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</si>
  <si>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</si>
  <si>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</si>
  <si>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</si>
  <si>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</si>
  <si>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</si>
  <si>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</si>
  <si>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</si>
  <si>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</si>
  <si>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</si>
  <si>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</si>
  <si>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</si>
  <si>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</si>
  <si>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</si>
  <si>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</si>
  <si>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</si>
  <si>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</si>
  <si>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</si>
  <si>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</si>
  <si>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</si>
  <si>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</si>
  <si>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</si>
  <si>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</si>
  <si>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</si>
  <si>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</si>
  <si>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</si>
  <si>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</si>
  <si>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</si>
  <si>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</si>
  <si>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</si>
  <si>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</si>
  <si>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</si>
  <si>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</si>
  <si>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</si>
  <si>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</si>
  <si>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</si>
  <si>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</si>
  <si>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</si>
  <si>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</si>
  <si>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</si>
  <si>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</si>
  <si>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</si>
  <si>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</si>
  <si>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</si>
  <si>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</si>
  <si>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</si>
  <si>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</si>
  <si>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</si>
  <si>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</si>
  <si>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</si>
  <si>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</si>
  <si>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</si>
  <si>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</si>
  <si>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</si>
  <si>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</si>
  <si>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</si>
  <si>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</si>
  <si>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</si>
  <si>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</si>
  <si>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</si>
  <si>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</si>
  <si>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</si>
  <si>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</si>
  <si>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</si>
  <si>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</si>
  <si>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</si>
  <si>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</si>
  <si>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</si>
  <si>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</si>
  <si>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</si>
  <si>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</si>
  <si>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</si>
  <si>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</si>
  <si>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</si>
  <si>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</si>
  <si>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</si>
  <si>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</si>
  <si>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</si>
  <si>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</si>
  <si>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</si>
  <si>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</si>
  <si>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</si>
  <si>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</si>
  <si>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</si>
  <si>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</si>
  <si>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</si>
  <si>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</si>
  <si>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</si>
  <si>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</si>
  <si>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</si>
  <si>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</si>
  <si>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</si>
  <si>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</si>
  <si>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</si>
  <si>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</si>
  <si>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</si>
  <si>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</si>
  <si>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</si>
  <si>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</si>
  <si>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</si>
  <si>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</si>
  <si>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</si>
  <si>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</si>
  <si>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</si>
  <si>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</si>
  <si>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</si>
  <si>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</si>
  <si>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</si>
  <si>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</si>
  <si>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</si>
  <si>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</si>
  <si>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</si>
  <si>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</si>
  <si>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</si>
  <si>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</si>
  <si>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</si>
  <si>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</si>
  <si>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</si>
  <si>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</si>
  <si>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</si>
  <si>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</si>
  <si>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</si>
  <si>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</si>
  <si>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</si>
  <si>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</si>
  <si>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</si>
  <si>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</si>
  <si>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</si>
  <si>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</si>
  <si>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</si>
  <si>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</si>
  <si>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</si>
  <si>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</si>
  <si>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</si>
  <si>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</si>
  <si>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</si>
  <si>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</si>
  <si>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</si>
  <si>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</si>
  <si>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</si>
  <si>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</si>
  <si>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</si>
  <si>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</si>
  <si>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</si>
  <si>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</si>
  <si>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</si>
  <si>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</si>
  <si>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</si>
  <si>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</si>
  <si>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</si>
  <si>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</si>
  <si>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</si>
  <si>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</si>
  <si>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</si>
  <si>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</si>
  <si>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</si>
  <si>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</si>
  <si>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</si>
  <si>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</si>
  <si>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</si>
  <si>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</si>
  <si>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</si>
  <si>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</si>
  <si>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</si>
  <si>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</si>
  <si>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</si>
  <si>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</si>
  <si>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</si>
  <si>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</si>
  <si>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</si>
  <si>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</si>
  <si>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</si>
  <si>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</si>
  <si>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</si>
  <si>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</si>
  <si>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</si>
  <si>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</si>
  <si>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</si>
  <si>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</si>
  <si>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</si>
  <si>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</si>
  <si>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</si>
  <si>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</si>
  <si>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</si>
  <si>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</si>
  <si>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</si>
  <si>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</si>
  <si>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</si>
  <si>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</si>
  <si>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</si>
  <si>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</si>
  <si>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</si>
  <si>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JUNIJ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</si>
</sst>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1">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19</v>
      </c>
      <c r="R3" s="229" t="s">
        <v>20</v>
      </c>
      <c r="S3" s="230"/>
      <c r="T3" s="230"/>
      <c r="U3" s="231"/>
      <c r="V3" s="191" t="s">
        <v>241</v>
      </c>
      <c r="W3" s="191" t="s">
        <v>242</v>
      </c>
      <c r="X3" s="190" t="s">
        <v>21</v>
      </c>
      <c r="Y3" s="192" t="s">
        <v>353</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22</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308</v>
      </c>
      <c r="Q5" s="129">
        <f>+U5</f>
        <v>89.75</v>
      </c>
      <c r="R5" s="123">
        <v>9.75</v>
      </c>
      <c r="S5" s="123">
        <v>35</v>
      </c>
      <c r="T5" s="123">
        <v>45</v>
      </c>
      <c r="U5" s="123">
        <f>+T5+R5+S5</f>
        <v>89.75</v>
      </c>
      <c r="V5" s="103" t="s">
        <v>302</v>
      </c>
      <c r="W5" s="102">
        <v>1</v>
      </c>
      <c r="X5" s="104" t="s">
        <v>304</v>
      </c>
      <c r="Y5" s="102">
        <v>1</v>
      </c>
      <c r="Z5" s="61" t="s">
        <v>148</v>
      </c>
      <c r="AA5" s="62" t="s">
        <v>71</v>
      </c>
      <c r="AB5" s="105">
        <v>0.05</v>
      </c>
      <c r="AC5" s="52" t="s">
        <v>149</v>
      </c>
      <c r="AD5" s="59" t="s">
        <v>326</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298</v>
      </c>
      <c r="Y6" s="117">
        <v>1</v>
      </c>
      <c r="Z6" s="61" t="s">
        <v>189</v>
      </c>
      <c r="AA6" s="115"/>
      <c r="AB6" s="115"/>
      <c r="AC6" s="40" t="s">
        <v>190</v>
      </c>
      <c r="AD6" s="106" t="s">
        <v>327</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351</v>
      </c>
      <c r="Q8" s="129">
        <f t="shared" si="0"/>
        <v>87.9</v>
      </c>
      <c r="R8" s="123">
        <v>7.9</v>
      </c>
      <c r="S8" s="123">
        <v>35</v>
      </c>
      <c r="T8" s="123">
        <v>45</v>
      </c>
      <c r="U8" s="123">
        <f t="shared" si="1"/>
        <v>87.9</v>
      </c>
      <c r="V8" s="102">
        <v>1</v>
      </c>
      <c r="W8" s="102">
        <v>1</v>
      </c>
      <c r="X8" s="89" t="s">
        <v>268</v>
      </c>
      <c r="Y8" s="102">
        <v>1</v>
      </c>
      <c r="Z8" s="61" t="s">
        <v>116</v>
      </c>
      <c r="AA8" s="62" t="s">
        <v>321</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309</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310</v>
      </c>
      <c r="Q11" s="129">
        <f t="shared" si="0"/>
        <v>89.82</v>
      </c>
      <c r="R11" s="123">
        <v>9.82</v>
      </c>
      <c r="S11" s="123">
        <v>35</v>
      </c>
      <c r="T11" s="123">
        <v>45</v>
      </c>
      <c r="U11" s="123">
        <f t="shared" si="1"/>
        <v>89.82</v>
      </c>
      <c r="V11" s="102">
        <v>1</v>
      </c>
      <c r="W11" s="102">
        <v>1</v>
      </c>
      <c r="X11" s="59" t="s">
        <v>305</v>
      </c>
      <c r="Y11" s="102">
        <v>1</v>
      </c>
      <c r="Z11" s="63" t="s">
        <v>306</v>
      </c>
      <c r="AA11" s="62"/>
      <c r="AB11" s="62"/>
      <c r="AC11" s="52" t="s">
        <v>157</v>
      </c>
      <c r="AD11" s="59" t="s">
        <v>322</v>
      </c>
      <c r="AE11" s="59"/>
      <c r="AF11" s="63" t="s">
        <v>141</v>
      </c>
      <c r="AG11" s="62" t="s">
        <v>71</v>
      </c>
      <c r="AH11" s="62"/>
      <c r="AI11" s="53" t="s">
        <v>142</v>
      </c>
      <c r="AJ11" s="59" t="s">
        <v>328</v>
      </c>
      <c r="AK11" s="59"/>
      <c r="AL11" s="62"/>
      <c r="AM11" s="62"/>
      <c r="AN11" s="62"/>
    </row>
    <row r="12" spans="1:114" s="80" customFormat="1" ht="120" customHeight="1">
      <c r="A12" s="99" t="s">
        <v>52</v>
      </c>
      <c r="B12" s="51">
        <v>1538</v>
      </c>
      <c r="C12" s="209">
        <v>30</v>
      </c>
      <c r="D12" s="52" t="s">
        <v>318</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318</v>
      </c>
      <c r="AA12" s="115" t="s">
        <v>75</v>
      </c>
      <c r="AB12" s="116">
        <v>0.5</v>
      </c>
      <c r="AC12" s="52" t="s">
        <v>319</v>
      </c>
      <c r="AD12" s="106" t="s">
        <v>269</v>
      </c>
      <c r="AE12" s="117">
        <v>0.2</v>
      </c>
      <c r="AF12" s="61" t="s">
        <v>11</v>
      </c>
      <c r="AG12" s="115" t="s">
        <v>270</v>
      </c>
      <c r="AH12" s="116">
        <v>0.1</v>
      </c>
      <c r="AI12" s="52" t="s">
        <v>13</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352</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329</v>
      </c>
      <c r="AB14" s="91">
        <v>0.4</v>
      </c>
      <c r="AC14" s="40" t="s">
        <v>275</v>
      </c>
      <c r="AD14" s="87" t="s">
        <v>323</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311</v>
      </c>
      <c r="Q15" s="129">
        <f t="shared" si="0"/>
        <v>87.61</v>
      </c>
      <c r="R15" s="123">
        <v>7.61</v>
      </c>
      <c r="S15" s="123">
        <v>35</v>
      </c>
      <c r="T15" s="123">
        <v>45</v>
      </c>
      <c r="U15" s="123">
        <f t="shared" si="1"/>
        <v>87.61</v>
      </c>
      <c r="V15" s="88">
        <v>1</v>
      </c>
      <c r="W15" s="102">
        <v>1</v>
      </c>
      <c r="X15" s="93" t="s">
        <v>298</v>
      </c>
      <c r="Y15" s="88">
        <v>1</v>
      </c>
      <c r="Z15" s="61" t="s">
        <v>189</v>
      </c>
      <c r="AA15" s="62"/>
      <c r="AB15" s="62"/>
      <c r="AC15" s="40" t="s">
        <v>190</v>
      </c>
      <c r="AD15" s="59" t="s">
        <v>327</v>
      </c>
      <c r="AE15" s="59"/>
      <c r="AF15" s="61" t="s">
        <v>192</v>
      </c>
      <c r="AG15" s="62"/>
      <c r="AH15" s="62"/>
      <c r="AI15" s="40" t="s">
        <v>203</v>
      </c>
      <c r="AJ15" s="59"/>
      <c r="AK15" s="59"/>
      <c r="AL15" s="62"/>
      <c r="AM15" s="62"/>
      <c r="AN15" s="62"/>
    </row>
    <row r="16" spans="1:40" ht="120" customHeight="1">
      <c r="A16" s="100" t="s">
        <v>52</v>
      </c>
      <c r="B16" s="54">
        <v>1538</v>
      </c>
      <c r="C16" s="210">
        <v>29</v>
      </c>
      <c r="D16" s="40" t="s">
        <v>320</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320</v>
      </c>
      <c r="AA16" s="62" t="s">
        <v>69</v>
      </c>
      <c r="AB16" s="62"/>
      <c r="AC16" s="40" t="s">
        <v>9</v>
      </c>
      <c r="AD16" s="59"/>
      <c r="AE16" s="59"/>
      <c r="AF16" s="61" t="s">
        <v>10</v>
      </c>
      <c r="AG16" s="62" t="s">
        <v>0</v>
      </c>
      <c r="AH16" s="62"/>
      <c r="AI16" s="40" t="s">
        <v>12</v>
      </c>
      <c r="AJ16" s="59" t="s">
        <v>1</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296</v>
      </c>
      <c r="Q17" s="129">
        <f t="shared" si="0"/>
        <v>86.93</v>
      </c>
      <c r="R17" s="123">
        <v>6.93</v>
      </c>
      <c r="S17" s="123">
        <v>35</v>
      </c>
      <c r="T17" s="123">
        <v>45</v>
      </c>
      <c r="U17" s="123">
        <f>+T17+R17+S17</f>
        <v>86.93</v>
      </c>
      <c r="V17" s="88">
        <v>1</v>
      </c>
      <c r="W17" s="102">
        <v>1</v>
      </c>
      <c r="X17" s="93" t="s">
        <v>298</v>
      </c>
      <c r="Y17" s="88">
        <v>1</v>
      </c>
      <c r="Z17" s="61" t="s">
        <v>189</v>
      </c>
      <c r="AA17" s="62"/>
      <c r="AB17" s="62"/>
      <c r="AC17" s="40" t="s">
        <v>190</v>
      </c>
      <c r="AD17" s="59" t="s">
        <v>327</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0.85</v>
      </c>
      <c r="X18" s="93" t="s">
        <v>298</v>
      </c>
      <c r="Y18" s="88">
        <v>1</v>
      </c>
      <c r="Z18" s="61" t="s">
        <v>189</v>
      </c>
      <c r="AA18" s="62"/>
      <c r="AB18" s="62"/>
      <c r="AC18" s="40" t="s">
        <v>190</v>
      </c>
      <c r="AD18" s="59" t="s">
        <v>327</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312</v>
      </c>
      <c r="Q19" s="129">
        <f t="shared" si="0"/>
        <v>87.36</v>
      </c>
      <c r="R19" s="123">
        <v>7.36</v>
      </c>
      <c r="S19" s="123">
        <v>35</v>
      </c>
      <c r="T19" s="123">
        <v>45</v>
      </c>
      <c r="U19" s="123">
        <f t="shared" si="1"/>
        <v>87.36</v>
      </c>
      <c r="V19" s="117">
        <v>1</v>
      </c>
      <c r="W19" s="102">
        <v>0.63</v>
      </c>
      <c r="X19" s="89" t="s">
        <v>268</v>
      </c>
      <c r="Y19" s="117">
        <v>1</v>
      </c>
      <c r="Z19" s="63" t="s">
        <v>111</v>
      </c>
      <c r="AA19" s="62" t="s">
        <v>324</v>
      </c>
      <c r="AB19" s="62"/>
      <c r="AC19" s="40" t="s">
        <v>112</v>
      </c>
      <c r="AD19" s="59" t="s">
        <v>324</v>
      </c>
      <c r="AE19" s="59"/>
      <c r="AF19" s="61" t="s">
        <v>113</v>
      </c>
      <c r="AG19" s="62" t="s">
        <v>324</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313</v>
      </c>
      <c r="Q20" s="129">
        <f t="shared" si="0"/>
        <v>88.82</v>
      </c>
      <c r="R20" s="123">
        <v>8.82</v>
      </c>
      <c r="S20" s="123">
        <v>35</v>
      </c>
      <c r="T20" s="123">
        <v>45</v>
      </c>
      <c r="U20" s="123">
        <f>+T20+R20+S20</f>
        <v>88.82</v>
      </c>
      <c r="V20" s="88">
        <v>1</v>
      </c>
      <c r="W20" s="102">
        <v>0.52</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320</v>
      </c>
      <c r="E21" s="54" t="s">
        <v>69</v>
      </c>
      <c r="F21" s="75">
        <v>1926</v>
      </c>
      <c r="G21" s="54" t="s">
        <v>70</v>
      </c>
      <c r="H21" s="75" t="s">
        <v>122</v>
      </c>
      <c r="I21" s="56" t="s">
        <v>80</v>
      </c>
      <c r="J21" s="95">
        <v>78000</v>
      </c>
      <c r="K21" s="82" t="s">
        <v>51</v>
      </c>
      <c r="L21" s="56" t="s">
        <v>81</v>
      </c>
      <c r="M21" s="54" t="s">
        <v>82</v>
      </c>
      <c r="N21" s="54" t="s">
        <v>83</v>
      </c>
      <c r="O21" s="54" t="s">
        <v>84</v>
      </c>
      <c r="P21" s="111" t="s">
        <v>314</v>
      </c>
      <c r="Q21" s="129">
        <f t="shared" si="0"/>
        <v>89.18</v>
      </c>
      <c r="R21" s="123">
        <v>9.18</v>
      </c>
      <c r="S21" s="123">
        <v>35</v>
      </c>
      <c r="T21" s="123">
        <v>45</v>
      </c>
      <c r="U21" s="123">
        <f t="shared" si="1"/>
        <v>89.18</v>
      </c>
      <c r="V21" s="88">
        <v>1</v>
      </c>
      <c r="W21" s="102">
        <v>0.76</v>
      </c>
      <c r="X21" s="89" t="s">
        <v>268</v>
      </c>
      <c r="Y21" s="102">
        <v>1</v>
      </c>
      <c r="Z21" s="118" t="s">
        <v>320</v>
      </c>
      <c r="AA21" s="62" t="s">
        <v>69</v>
      </c>
      <c r="AB21" s="62"/>
      <c r="AC21" s="40" t="s">
        <v>9</v>
      </c>
      <c r="AD21" s="59"/>
      <c r="AE21" s="59"/>
      <c r="AF21" s="61" t="s">
        <v>10</v>
      </c>
      <c r="AG21" s="62" t="s">
        <v>0</v>
      </c>
      <c r="AH21" s="62"/>
      <c r="AI21" s="40" t="s">
        <v>12</v>
      </c>
      <c r="AJ21" s="59" t="s">
        <v>1</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315</v>
      </c>
      <c r="Q22" s="129">
        <f t="shared" si="0"/>
        <v>88.82</v>
      </c>
      <c r="R22" s="123">
        <v>8.82</v>
      </c>
      <c r="S22" s="123">
        <v>35</v>
      </c>
      <c r="T22" s="123">
        <v>45</v>
      </c>
      <c r="U22" s="123">
        <f t="shared" si="1"/>
        <v>88.82</v>
      </c>
      <c r="V22" s="88">
        <v>1</v>
      </c>
      <c r="W22" s="102">
        <v>0.78</v>
      </c>
      <c r="X22" s="89" t="s">
        <v>268</v>
      </c>
      <c r="Y22" s="102">
        <v>1</v>
      </c>
      <c r="Z22" s="63" t="s">
        <v>140</v>
      </c>
      <c r="AA22" s="62" t="s">
        <v>71</v>
      </c>
      <c r="AB22" s="62"/>
      <c r="AC22" s="53" t="s">
        <v>164</v>
      </c>
      <c r="AD22" s="59" t="s">
        <v>325</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316</v>
      </c>
      <c r="Q23" s="129">
        <f t="shared" si="0"/>
        <v>88.75999999999999</v>
      </c>
      <c r="R23" s="127">
        <v>8.76</v>
      </c>
      <c r="S23" s="127">
        <v>35</v>
      </c>
      <c r="T23" s="127">
        <v>45</v>
      </c>
      <c r="U23" s="127">
        <f>+T23+R23+S23</f>
        <v>88.75999999999999</v>
      </c>
      <c r="V23" s="117">
        <v>1</v>
      </c>
      <c r="W23" s="117">
        <v>0.8</v>
      </c>
      <c r="X23" s="89" t="s">
        <v>268</v>
      </c>
      <c r="Y23" s="117">
        <v>1</v>
      </c>
      <c r="Z23" s="61" t="s">
        <v>129</v>
      </c>
      <c r="AA23" s="115" t="s">
        <v>329</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318</v>
      </c>
      <c r="E24" s="51" t="s">
        <v>75</v>
      </c>
      <c r="F24" s="74">
        <v>12609</v>
      </c>
      <c r="G24" s="51" t="s">
        <v>76</v>
      </c>
      <c r="H24" s="74">
        <v>2007</v>
      </c>
      <c r="I24" s="57" t="s">
        <v>218</v>
      </c>
      <c r="J24" s="94">
        <v>99553</v>
      </c>
      <c r="K24" s="83" t="s">
        <v>51</v>
      </c>
      <c r="L24" s="57" t="s">
        <v>210</v>
      </c>
      <c r="M24" s="51" t="s">
        <v>211</v>
      </c>
      <c r="N24" s="51" t="s">
        <v>219</v>
      </c>
      <c r="O24" s="51" t="s">
        <v>220</v>
      </c>
      <c r="P24" s="111" t="s">
        <v>317</v>
      </c>
      <c r="Q24" s="129">
        <f t="shared" si="0"/>
        <v>91.71000000000001</v>
      </c>
      <c r="R24" s="125">
        <v>11.71</v>
      </c>
      <c r="S24" s="123">
        <v>35</v>
      </c>
      <c r="T24" s="123">
        <v>45</v>
      </c>
      <c r="U24" s="123">
        <f t="shared" si="1"/>
        <v>91.71000000000001</v>
      </c>
      <c r="V24" s="88">
        <v>1</v>
      </c>
      <c r="W24" s="88">
        <v>0.8</v>
      </c>
      <c r="X24" s="89" t="s">
        <v>268</v>
      </c>
      <c r="Y24" s="88">
        <v>1</v>
      </c>
      <c r="Z24" s="118" t="s">
        <v>318</v>
      </c>
      <c r="AA24" s="90" t="s">
        <v>75</v>
      </c>
      <c r="AB24" s="91">
        <v>0.3</v>
      </c>
      <c r="AC24" s="52" t="s">
        <v>319</v>
      </c>
      <c r="AD24" s="87" t="s">
        <v>269</v>
      </c>
      <c r="AE24" s="88">
        <v>0.1</v>
      </c>
      <c r="AF24" s="61" t="s">
        <v>11</v>
      </c>
      <c r="AG24" s="90" t="s">
        <v>270</v>
      </c>
      <c r="AH24" s="91">
        <v>0.2</v>
      </c>
      <c r="AI24" s="52" t="s">
        <v>13</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5</v>
      </c>
      <c r="M25" s="58" t="s">
        <v>6</v>
      </c>
      <c r="N25" s="54" t="s">
        <v>165</v>
      </c>
      <c r="O25" s="54" t="s">
        <v>166</v>
      </c>
      <c r="P25" s="111" t="s">
        <v>15</v>
      </c>
      <c r="Q25" s="129">
        <f t="shared" si="0"/>
        <v>88.35</v>
      </c>
      <c r="R25" s="123">
        <v>8.35</v>
      </c>
      <c r="S25" s="123">
        <v>35</v>
      </c>
      <c r="T25" s="123">
        <v>45</v>
      </c>
      <c r="U25" s="123">
        <f t="shared" si="1"/>
        <v>88.35</v>
      </c>
      <c r="V25" s="117">
        <v>1</v>
      </c>
      <c r="W25" s="102">
        <v>0.8</v>
      </c>
      <c r="X25" s="89" t="s">
        <v>268</v>
      </c>
      <c r="Y25" s="102">
        <v>1</v>
      </c>
      <c r="Z25" s="61" t="s">
        <v>167</v>
      </c>
      <c r="AA25" s="62"/>
      <c r="AB25" s="62"/>
      <c r="AC25" s="40" t="s">
        <v>168</v>
      </c>
      <c r="AD25" s="59"/>
      <c r="AE25" s="59"/>
      <c r="AF25" s="61" t="s">
        <v>16</v>
      </c>
      <c r="AG25" s="62" t="s">
        <v>321</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140</v>
      </c>
      <c r="AD26" s="59" t="s">
        <v>71</v>
      </c>
      <c r="AE26" s="59"/>
      <c r="AF26" s="63" t="s">
        <v>141</v>
      </c>
      <c r="AG26" s="62" t="s">
        <v>71</v>
      </c>
      <c r="AH26" s="62"/>
      <c r="AI26" s="53" t="s">
        <v>142</v>
      </c>
      <c r="AJ26" s="59" t="s">
        <v>328</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299</v>
      </c>
      <c r="J27" s="139">
        <v>132000</v>
      </c>
      <c r="K27" s="140" t="s">
        <v>232</v>
      </c>
      <c r="L27" s="132" t="s">
        <v>300</v>
      </c>
      <c r="M27" s="58" t="s">
        <v>301</v>
      </c>
      <c r="N27" s="52" t="s">
        <v>25</v>
      </c>
      <c r="O27" s="52" t="s">
        <v>26</v>
      </c>
      <c r="P27" s="119">
        <v>27729</v>
      </c>
      <c r="Q27" s="141">
        <f t="shared" si="0"/>
        <v>95.52941176470588</v>
      </c>
      <c r="R27" s="126">
        <f>+J27/5/1700</f>
        <v>15.529411764705882</v>
      </c>
      <c r="S27" s="126">
        <v>35</v>
      </c>
      <c r="T27" s="126">
        <v>45</v>
      </c>
      <c r="U27" s="124">
        <f t="shared" si="1"/>
        <v>95.52941176470588</v>
      </c>
      <c r="V27" s="107">
        <v>1</v>
      </c>
      <c r="W27" s="122">
        <v>0.32</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340</v>
      </c>
      <c r="J28" s="149">
        <v>137500</v>
      </c>
      <c r="K28" s="150" t="s">
        <v>232</v>
      </c>
      <c r="L28" s="51" t="s">
        <v>330</v>
      </c>
      <c r="M28" s="51" t="s">
        <v>331</v>
      </c>
      <c r="N28" s="52" t="s">
        <v>332</v>
      </c>
      <c r="O28" s="52" t="s">
        <v>333</v>
      </c>
      <c r="P28" s="119">
        <v>28198</v>
      </c>
      <c r="Q28" s="141">
        <f t="shared" si="0"/>
        <v>96.17647058823529</v>
      </c>
      <c r="R28" s="126">
        <f>+J28/5/1700</f>
        <v>16.176470588235293</v>
      </c>
      <c r="S28" s="126">
        <v>35</v>
      </c>
      <c r="T28" s="126">
        <v>45</v>
      </c>
      <c r="U28" s="124">
        <f t="shared" si="1"/>
        <v>96.17647058823529</v>
      </c>
      <c r="V28" s="107">
        <v>1</v>
      </c>
      <c r="W28" s="122">
        <v>0.2</v>
      </c>
      <c r="X28" s="121" t="s">
        <v>334</v>
      </c>
      <c r="Y28" s="122">
        <v>1</v>
      </c>
      <c r="Z28" s="52" t="s">
        <v>335</v>
      </c>
      <c r="AA28" s="120" t="s">
        <v>321</v>
      </c>
      <c r="AB28" s="122">
        <v>0.3</v>
      </c>
      <c r="AC28" s="52" t="s">
        <v>336</v>
      </c>
      <c r="AD28" s="120" t="s">
        <v>254</v>
      </c>
      <c r="AE28" s="122">
        <v>0.2</v>
      </c>
      <c r="AF28" s="120" t="s">
        <v>337</v>
      </c>
      <c r="AG28" s="120" t="s">
        <v>338</v>
      </c>
      <c r="AH28" s="122">
        <v>0.2</v>
      </c>
      <c r="AI28" s="120"/>
      <c r="AJ28" s="120"/>
      <c r="AK28" s="122"/>
      <c r="AL28" s="120" t="s">
        <v>339</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341</v>
      </c>
      <c r="J29" s="152">
        <v>143244</v>
      </c>
      <c r="K29" s="140" t="s">
        <v>232</v>
      </c>
      <c r="L29" s="153" t="s">
        <v>342</v>
      </c>
      <c r="M29" s="153" t="s">
        <v>343</v>
      </c>
      <c r="N29" s="153" t="s">
        <v>344</v>
      </c>
      <c r="O29" s="153" t="s">
        <v>345</v>
      </c>
      <c r="P29" s="154" t="s">
        <v>346</v>
      </c>
      <c r="Q29" s="141">
        <f t="shared" si="0"/>
        <v>96.85223529411765</v>
      </c>
      <c r="R29" s="155">
        <f>+J29/5/1700</f>
        <v>16.852235294117648</v>
      </c>
      <c r="S29" s="155">
        <v>35</v>
      </c>
      <c r="T29" s="155">
        <v>45</v>
      </c>
      <c r="U29" s="124">
        <f>+T29+R29+S29</f>
        <v>96.85223529411765</v>
      </c>
      <c r="V29" s="107">
        <v>1</v>
      </c>
      <c r="W29" s="156">
        <v>0.12</v>
      </c>
      <c r="X29" s="157" t="s">
        <v>347</v>
      </c>
      <c r="Y29" s="158">
        <v>1</v>
      </c>
      <c r="Z29" s="159" t="s">
        <v>116</v>
      </c>
      <c r="AA29" s="159" t="s">
        <v>321</v>
      </c>
      <c r="AB29" s="158">
        <v>0.5</v>
      </c>
      <c r="AC29" s="159" t="s">
        <v>349</v>
      </c>
      <c r="AD29" s="159" t="s">
        <v>348</v>
      </c>
      <c r="AE29" s="158">
        <v>0.2</v>
      </c>
      <c r="AF29" s="159"/>
      <c r="AG29" s="159"/>
      <c r="AH29" s="159"/>
      <c r="AI29" s="159"/>
      <c r="AJ29" s="159"/>
      <c r="AK29" s="159"/>
      <c r="AL29" s="159" t="s">
        <v>350</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291</v>
      </c>
      <c r="H30" s="137">
        <v>2009</v>
      </c>
      <c r="I30" s="132" t="s">
        <v>292</v>
      </c>
      <c r="J30" s="162">
        <v>125730</v>
      </c>
      <c r="K30" s="140" t="s">
        <v>232</v>
      </c>
      <c r="L30" s="51" t="s">
        <v>185</v>
      </c>
      <c r="M30" s="51" t="s">
        <v>186</v>
      </c>
      <c r="N30" s="51" t="s">
        <v>293</v>
      </c>
      <c r="O30" s="51" t="s">
        <v>294</v>
      </c>
      <c r="P30" s="120" t="s">
        <v>295</v>
      </c>
      <c r="Q30" s="141">
        <f t="shared" si="0"/>
        <v>94.78999999999999</v>
      </c>
      <c r="R30" s="126">
        <v>14.79</v>
      </c>
      <c r="S30" s="126">
        <v>35</v>
      </c>
      <c r="T30" s="126">
        <v>45</v>
      </c>
      <c r="U30" s="124">
        <f t="shared" si="1"/>
        <v>94.78999999999999</v>
      </c>
      <c r="V30" s="122">
        <v>1</v>
      </c>
      <c r="W30" s="122">
        <v>0.31</v>
      </c>
      <c r="X30" s="120"/>
      <c r="Y30" s="122">
        <v>1</v>
      </c>
      <c r="Z30" s="52" t="s">
        <v>189</v>
      </c>
      <c r="AA30" s="163"/>
      <c r="AB30" s="164">
        <v>0.5</v>
      </c>
      <c r="AC30" s="52" t="s">
        <v>190</v>
      </c>
      <c r="AD30" s="120" t="s">
        <v>327</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14</v>
      </c>
      <c r="Q31" s="141">
        <f t="shared" si="0"/>
        <v>91.72</v>
      </c>
      <c r="R31" s="166">
        <v>11.72</v>
      </c>
      <c r="S31" s="166">
        <v>35</v>
      </c>
      <c r="T31" s="166">
        <v>45</v>
      </c>
      <c r="U31" s="124">
        <f t="shared" si="1"/>
        <v>91.72</v>
      </c>
      <c r="V31" s="164">
        <v>1</v>
      </c>
      <c r="W31" s="164">
        <v>0.2</v>
      </c>
      <c r="X31" s="167" t="s">
        <v>268</v>
      </c>
      <c r="Y31" s="164">
        <v>1</v>
      </c>
      <c r="Z31" s="52" t="s">
        <v>318</v>
      </c>
      <c r="AA31" s="163" t="s">
        <v>75</v>
      </c>
      <c r="AB31" s="164">
        <v>0.2</v>
      </c>
      <c r="AC31" s="52" t="s">
        <v>319</v>
      </c>
      <c r="AD31" s="163" t="s">
        <v>269</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0.26</v>
      </c>
      <c r="X32" s="167" t="s">
        <v>268</v>
      </c>
      <c r="Y32" s="164">
        <v>1</v>
      </c>
      <c r="Z32" s="52" t="s">
        <v>318</v>
      </c>
      <c r="AA32" s="163" t="s">
        <v>75</v>
      </c>
      <c r="AB32" s="164">
        <v>0.4</v>
      </c>
      <c r="AC32" s="52" t="s">
        <v>319</v>
      </c>
      <c r="AD32" s="163" t="s">
        <v>269</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285</v>
      </c>
      <c r="H33" s="172">
        <v>2010</v>
      </c>
      <c r="I33" s="173" t="s">
        <v>286</v>
      </c>
      <c r="J33" s="174">
        <v>235976.4</v>
      </c>
      <c r="K33" s="175" t="s">
        <v>232</v>
      </c>
      <c r="L33" s="52" t="s">
        <v>287</v>
      </c>
      <c r="M33" s="52" t="s">
        <v>288</v>
      </c>
      <c r="N33" s="52" t="s">
        <v>289</v>
      </c>
      <c r="O33" s="52" t="s">
        <v>290</v>
      </c>
      <c r="P33" s="52">
        <v>29089</v>
      </c>
      <c r="Q33" s="141">
        <f t="shared" si="0"/>
        <v>107.76</v>
      </c>
      <c r="R33" s="177">
        <v>27.76</v>
      </c>
      <c r="S33" s="177">
        <v>35</v>
      </c>
      <c r="T33" s="177">
        <v>45</v>
      </c>
      <c r="U33" s="124">
        <f t="shared" si="1"/>
        <v>107.76</v>
      </c>
      <c r="V33" s="178">
        <v>1</v>
      </c>
      <c r="W33" s="178">
        <v>0.1</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2</v>
      </c>
      <c r="J34" s="139">
        <v>87976</v>
      </c>
      <c r="K34" s="140" t="s">
        <v>232</v>
      </c>
      <c r="L34" s="57" t="s">
        <v>107</v>
      </c>
      <c r="M34" s="51" t="s">
        <v>108</v>
      </c>
      <c r="N34" s="51" t="s">
        <v>3</v>
      </c>
      <c r="O34" s="51" t="s">
        <v>4</v>
      </c>
      <c r="P34" s="176" t="s">
        <v>24</v>
      </c>
      <c r="Q34" s="141">
        <f t="shared" si="0"/>
        <v>90.35</v>
      </c>
      <c r="R34" s="126">
        <v>10.35</v>
      </c>
      <c r="S34" s="126">
        <v>35</v>
      </c>
      <c r="T34" s="126">
        <v>45</v>
      </c>
      <c r="U34" s="124">
        <f t="shared" si="1"/>
        <v>90.35</v>
      </c>
      <c r="V34" s="122">
        <v>1</v>
      </c>
      <c r="W34" s="122">
        <v>0</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2011-07-22T06:36:56Z</cp:lastPrinted>
  <dcterms:created xsi:type="dcterms:W3CDTF">2009-06-15T12:06:31Z</dcterms:created>
  <dcterms:modified xsi:type="dcterms:W3CDTF">2011-07-29T08:17:19Z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