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<sst xmlns="http://schemas.openxmlformats.org/spreadsheetml/2006/main" count="167" uniqueCount="128">
  <si>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</si>
  <si>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</si>
  <si>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</si>
  <si>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</si>
  <si>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</si>
  <si>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</si>
  <si>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</si>
  <si>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</si>
  <si>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</si>
  <si>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</si>
  <si>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</si>
  <si>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</si>
  <si>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</si>
  <si>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</si>
  <si>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</si>
  <si>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</si>
  <si>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</si>
  <si>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</si>
  <si>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</si>
  <si>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</si>
  <si>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</si>
  <si>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</si>
  <si>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</si>
  <si>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</si>
  <si>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</si>
  <si>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</si>
  <si>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</si>
  <si>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</si>
  <si>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</si>
  <si>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</si>
  <si>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</si>
  <si>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</si>
  <si>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</si>
  <si>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</si>
  <si>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</si>
  <si>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</si>
  <si>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</si>
  <si>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</si>
  <si>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</si>
  <si>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</si>
  <si>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</si>
  <si>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</si>
  <si>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</si>
  <si>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</si>
  <si>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</si>
  <si>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</si>
  <si>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</si>
  <si>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</si>
  <si>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</si>
  <si>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</si>
  <si>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</si>
  <si>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</si>
  <si>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</si>
  <si>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</si>
  <si>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</si>
  <si>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</si>
  <si>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</si>
  <si>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</si>
  <si>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</si>
  <si>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</si>
  <si>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</si>
  <si>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</si>
  <si>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</si>
  <si>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</si>
  <si>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</si>
  <si>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</si>
  <si>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</si>
  <si>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</si>
  <si>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</si>
  <si>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</si>
  <si>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</si>
  <si>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</si>
  <si>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</si>
  <si>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http://www.feri.uni-mb.si/podrocje.aspx?id=5</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</si>
  <si>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</si>
  <si>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</si>
  <si>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</si>
  <si>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</si>
  <si>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</si>
  <si>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</si>
  <si>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</si>
  <si>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</si>
  <si>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</si>
  <si>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</si>
  <si>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</si>
  <si>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</si>
  <si>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</si>
  <si>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</si>
  <si>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</si>
  <si>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</si>
  <si>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</si>
  <si>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</si>
  <si>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</si>
  <si>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</si>
  <si>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</si>
  <si>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</si>
  <si>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</si>
  <si>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</si>
  <si>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</si>
  <si>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</si>
  <si>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</si>
  <si>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</si>
  <si>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</si>
  <si>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</si>
  <si>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</si>
  <si>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</si>
  <si>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</si>
  <si>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</si>
  <si>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</si>
  <si>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</si>
  <si>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</si>
  <si>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</si>
  <si>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</si>
  <si>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</si>
  <si>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</si>
  <si>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</si>
  <si>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</si>
  <si>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</si>
  <si>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</si>
  <si>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Univerzitetni klinični center Maribor in Laboratorij za sistemsko programsko opremo (FERI)</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</si>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</sst>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color indexed="63"/>
      </left>
      <right style="thin"/>
      <top>
        <color indexed="63"/>
      </top>
      <bottom style="thin"/>
    </border>
    <border>
      <left/>
      <right>
        <color indexed="63"/>
      </right>
      <top/>
      <bottom style="thin"/>
    </border>
    <border>
      <left>
        <color indexed="63"/>
      </left>
      <right style="thin"/>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88">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25" fillId="0" borderId="27" xfId="53" applyFill="1" applyBorder="1" applyAlignment="1">
      <alignment/>
    </xf>
    <xf numFmtId="0" fontId="25" fillId="0" borderId="13" xfId="53" applyBorder="1" applyAlignment="1">
      <alignment wrapText="1"/>
    </xf>
    <xf numFmtId="0" fontId="0" fillId="0" borderId="28" xfId="0" applyBorder="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4" fontId="0" fillId="0" borderId="28" xfId="0" applyNumberFormat="1" applyBorder="1" applyAlignment="1">
      <alignment wrapText="1"/>
    </xf>
    <xf numFmtId="0" fontId="0" fillId="0" borderId="28" xfId="0" applyNumberFormat="1" applyBorder="1" applyAlignment="1">
      <alignment wrapText="1"/>
    </xf>
    <xf numFmtId="0" fontId="30" fillId="0" borderId="0" xfId="0" applyFont="1" applyAlignment="1">
      <alignment wrapText="1"/>
    </xf>
    <xf numFmtId="0" fontId="28" fillId="0" borderId="0" xfId="0" applyFont="1" applyAlignment="1">
      <alignment/>
    </xf>
    <xf numFmtId="0" fontId="0" fillId="0" borderId="29" xfId="0" applyBorder="1" applyAlignment="1">
      <alignment wrapText="1"/>
    </xf>
    <xf numFmtId="3" fontId="0" fillId="0" borderId="30" xfId="0" applyNumberFormat="1" applyBorder="1" applyAlignment="1">
      <alignment wrapText="1"/>
    </xf>
    <xf numFmtId="4" fontId="0" fillId="0" borderId="31"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2" xfId="0" applyFont="1" applyBorder="1" applyAlignment="1">
      <alignment horizontal="center" wrapText="1"/>
    </xf>
    <xf numFmtId="0" fontId="7" fillId="0" borderId="33" xfId="0" applyFont="1" applyBorder="1" applyAlignment="1">
      <alignment horizontal="center" wrapText="1"/>
    </xf>
    <xf numFmtId="0" fontId="7" fillId="0" borderId="3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90" zoomScalePageLayoutView="0" workbookViewId="0" topLeftCell="A1">
      <selection activeCell="R3" sqref="R3:U3"/>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4" t="s">
        <v>39</v>
      </c>
      <c r="B1" s="82"/>
      <c r="C1" s="82"/>
      <c r="D1" s="82"/>
      <c r="E1" s="82"/>
      <c r="F1" s="82"/>
      <c r="G1" s="82"/>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125</v>
      </c>
      <c r="R3" s="85" t="s">
        <v>126</v>
      </c>
      <c r="S3" s="86"/>
      <c r="T3" s="86"/>
      <c r="U3" s="87"/>
      <c r="V3" s="51" t="s">
        <v>47</v>
      </c>
      <c r="W3" s="51" t="s">
        <v>48</v>
      </c>
      <c r="X3" s="52" t="s">
        <v>49</v>
      </c>
      <c r="Y3" s="53" t="s">
        <v>127</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73" t="s">
        <v>90</v>
      </c>
      <c r="J5" s="8">
        <v>138753.96</v>
      </c>
      <c r="K5" s="5" t="s">
        <v>9</v>
      </c>
      <c r="L5" s="69" t="s">
        <v>91</v>
      </c>
      <c r="M5" s="69" t="s">
        <v>92</v>
      </c>
      <c r="N5" s="74" t="s">
        <v>93</v>
      </c>
      <c r="O5" s="75" t="s">
        <v>94</v>
      </c>
      <c r="P5" s="14" t="s">
        <v>76</v>
      </c>
      <c r="Q5" s="80">
        <f aca="true" t="shared" si="0" ref="Q5:Q12">+U5</f>
        <v>16.323995294117644</v>
      </c>
      <c r="R5" s="80">
        <f>+J5/5/1700</f>
        <v>16.323995294117644</v>
      </c>
      <c r="S5" s="14">
        <v>0</v>
      </c>
      <c r="T5" s="14">
        <v>0</v>
      </c>
      <c r="U5" s="80">
        <f>+R5</f>
        <v>16.323995294117644</v>
      </c>
      <c r="V5" s="14">
        <v>100</v>
      </c>
      <c r="W5" s="14" t="s">
        <v>75</v>
      </c>
      <c r="X5" s="68" t="s">
        <v>73</v>
      </c>
      <c r="Y5" s="14">
        <v>0</v>
      </c>
      <c r="Z5" s="63" t="s">
        <v>30</v>
      </c>
      <c r="AA5" s="63" t="s">
        <v>112</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79</v>
      </c>
      <c r="Q6" s="1">
        <f t="shared" si="0"/>
        <v>35</v>
      </c>
      <c r="R6" s="1">
        <v>0</v>
      </c>
      <c r="S6" s="1">
        <v>10</v>
      </c>
      <c r="T6" s="1">
        <v>25</v>
      </c>
      <c r="U6" s="1">
        <v>35</v>
      </c>
      <c r="V6" s="66">
        <v>1</v>
      </c>
      <c r="W6" s="1">
        <v>100</v>
      </c>
      <c r="X6" s="1" t="s">
        <v>73</v>
      </c>
      <c r="Y6" s="66">
        <v>1</v>
      </c>
      <c r="Z6" s="64" t="s">
        <v>68</v>
      </c>
      <c r="AA6" s="64" t="s">
        <v>113</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120</v>
      </c>
      <c r="M7" s="13" t="s">
        <v>121</v>
      </c>
      <c r="N7" s="7" t="s">
        <v>122</v>
      </c>
      <c r="O7" s="13" t="s">
        <v>123</v>
      </c>
      <c r="P7" s="1" t="s">
        <v>80</v>
      </c>
      <c r="Q7" s="1">
        <v>35</v>
      </c>
      <c r="R7" s="1">
        <v>0</v>
      </c>
      <c r="S7" s="1">
        <v>10</v>
      </c>
      <c r="T7" s="1">
        <v>25</v>
      </c>
      <c r="U7" s="1">
        <v>35</v>
      </c>
      <c r="V7" s="1">
        <v>50</v>
      </c>
      <c r="W7" s="1">
        <v>100</v>
      </c>
      <c r="X7" s="1" t="s">
        <v>73</v>
      </c>
      <c r="Y7" s="1">
        <v>30</v>
      </c>
      <c r="Z7" s="64" t="s">
        <v>38</v>
      </c>
      <c r="AA7" s="64" t="s">
        <v>74</v>
      </c>
      <c r="AB7" s="64">
        <v>25</v>
      </c>
      <c r="AC7" s="1" t="s">
        <v>37</v>
      </c>
      <c r="AD7" s="1" t="s">
        <v>119</v>
      </c>
      <c r="AE7" s="1">
        <v>75</v>
      </c>
      <c r="AF7" s="64" t="s">
        <v>36</v>
      </c>
      <c r="AG7" s="64" t="s">
        <v>74</v>
      </c>
      <c r="AH7" s="64">
        <v>25</v>
      </c>
      <c r="AI7" s="1" t="s">
        <v>37</v>
      </c>
      <c r="AJ7" s="1" t="s">
        <v>114</v>
      </c>
      <c r="AK7" s="1">
        <v>25</v>
      </c>
      <c r="AL7" s="64"/>
      <c r="AM7" s="64"/>
      <c r="AN7" s="64"/>
    </row>
    <row r="8" spans="1:40" s="2" customFormat="1" ht="191.25">
      <c r="A8" s="4" t="s">
        <v>11</v>
      </c>
      <c r="B8" s="5">
        <v>796</v>
      </c>
      <c r="C8" s="6">
        <v>3</v>
      </c>
      <c r="D8" s="11" t="s">
        <v>26</v>
      </c>
      <c r="E8" s="12" t="s">
        <v>27</v>
      </c>
      <c r="F8" s="11">
        <v>3018</v>
      </c>
      <c r="G8" s="7" t="s">
        <v>15</v>
      </c>
      <c r="H8" s="7">
        <v>2004</v>
      </c>
      <c r="I8" s="79" t="s">
        <v>103</v>
      </c>
      <c r="J8" s="10">
        <v>146970.46</v>
      </c>
      <c r="K8" s="5" t="s">
        <v>10</v>
      </c>
      <c r="L8" s="7" t="s">
        <v>71</v>
      </c>
      <c r="M8" s="7" t="s">
        <v>100</v>
      </c>
      <c r="N8" s="7" t="s">
        <v>101</v>
      </c>
      <c r="O8" s="7" t="s">
        <v>102</v>
      </c>
      <c r="P8" s="1" t="s">
        <v>104</v>
      </c>
      <c r="Q8" s="1">
        <v>0</v>
      </c>
      <c r="R8" s="1">
        <v>0</v>
      </c>
      <c r="S8" s="1">
        <v>0</v>
      </c>
      <c r="T8" s="1">
        <v>0</v>
      </c>
      <c r="U8" s="1">
        <f>+R8</f>
        <v>0</v>
      </c>
      <c r="V8" s="1">
        <v>100</v>
      </c>
      <c r="W8" s="1">
        <v>100</v>
      </c>
      <c r="X8" s="1" t="s">
        <v>73</v>
      </c>
      <c r="Y8" s="1">
        <v>100</v>
      </c>
      <c r="Z8" s="64" t="s">
        <v>26</v>
      </c>
      <c r="AA8" s="64" t="s">
        <v>115</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7">
        <v>2006.2007</v>
      </c>
      <c r="I9" s="35" t="s">
        <v>106</v>
      </c>
      <c r="J9" s="78">
        <v>146052.41</v>
      </c>
      <c r="K9" s="5" t="s">
        <v>10</v>
      </c>
      <c r="L9" s="9" t="s">
        <v>105</v>
      </c>
      <c r="M9" s="76" t="s">
        <v>107</v>
      </c>
      <c r="N9" s="7" t="s">
        <v>108</v>
      </c>
      <c r="O9" s="7" t="s">
        <v>109</v>
      </c>
      <c r="P9" s="1" t="s">
        <v>110</v>
      </c>
      <c r="Q9" s="81">
        <f t="shared" si="0"/>
        <v>17.182636470588236</v>
      </c>
      <c r="R9" s="81">
        <f>+J9/1700/5</f>
        <v>17.182636470588236</v>
      </c>
      <c r="S9" s="1">
        <v>0</v>
      </c>
      <c r="T9" s="1">
        <v>0</v>
      </c>
      <c r="U9" s="81">
        <f>+R9</f>
        <v>17.182636470588236</v>
      </c>
      <c r="V9" s="1">
        <v>0</v>
      </c>
      <c r="W9" s="1">
        <v>100</v>
      </c>
      <c r="X9" s="1" t="s">
        <v>73</v>
      </c>
      <c r="Y9" s="1">
        <v>0</v>
      </c>
      <c r="Z9" s="64" t="s">
        <v>29</v>
      </c>
      <c r="AA9" s="64" t="s">
        <v>116</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73" t="s">
        <v>95</v>
      </c>
      <c r="J10" s="8">
        <v>44935.83</v>
      </c>
      <c r="K10" s="5" t="s">
        <v>10</v>
      </c>
      <c r="L10" s="69" t="s">
        <v>96</v>
      </c>
      <c r="M10" s="76" t="s">
        <v>97</v>
      </c>
      <c r="N10" s="69" t="s">
        <v>98</v>
      </c>
      <c r="O10" s="69" t="s">
        <v>99</v>
      </c>
      <c r="P10" s="1" t="s">
        <v>111</v>
      </c>
      <c r="Q10" s="81">
        <f t="shared" si="0"/>
        <v>5.2865682352941175</v>
      </c>
      <c r="R10" s="81">
        <f>+J10/1700/5</f>
        <v>5.2865682352941175</v>
      </c>
      <c r="S10" s="1">
        <v>0</v>
      </c>
      <c r="T10" s="1">
        <v>0</v>
      </c>
      <c r="U10" s="81">
        <f>+R10</f>
        <v>5.2865682352941175</v>
      </c>
      <c r="V10" s="1">
        <v>0</v>
      </c>
      <c r="W10" s="1">
        <v>100</v>
      </c>
      <c r="X10" s="1" t="s">
        <v>73</v>
      </c>
      <c r="Y10" s="1">
        <v>100</v>
      </c>
      <c r="Z10" s="64" t="s">
        <v>30</v>
      </c>
      <c r="AA10" s="64" t="s">
        <v>112</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70" t="s">
        <v>83</v>
      </c>
      <c r="J11" s="8">
        <v>43202.64</v>
      </c>
      <c r="K11" s="5" t="s">
        <v>10</v>
      </c>
      <c r="L11" s="69" t="s">
        <v>82</v>
      </c>
      <c r="M11" s="7" t="s">
        <v>72</v>
      </c>
      <c r="N11" s="71" t="s">
        <v>84</v>
      </c>
      <c r="O11" s="72" t="s">
        <v>85</v>
      </c>
      <c r="P11" s="1" t="s">
        <v>81</v>
      </c>
      <c r="Q11" s="81">
        <f t="shared" si="0"/>
        <v>50</v>
      </c>
      <c r="R11" s="1">
        <v>0</v>
      </c>
      <c r="S11" s="1">
        <v>10</v>
      </c>
      <c r="T11" s="1">
        <v>40</v>
      </c>
      <c r="U11" s="1">
        <v>50</v>
      </c>
      <c r="V11" s="1">
        <v>33</v>
      </c>
      <c r="W11" s="1">
        <v>100</v>
      </c>
      <c r="X11" s="1" t="s">
        <v>73</v>
      </c>
      <c r="Y11" s="1">
        <v>33</v>
      </c>
      <c r="Z11" s="64" t="s">
        <v>33</v>
      </c>
      <c r="AA11" s="64" t="s">
        <v>117</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77</v>
      </c>
      <c r="I12" s="47" t="s">
        <v>124</v>
      </c>
      <c r="J12" s="48">
        <v>41729.26</v>
      </c>
      <c r="K12" s="43" t="s">
        <v>10</v>
      </c>
      <c r="L12" s="47" t="s">
        <v>87</v>
      </c>
      <c r="M12" s="47" t="s">
        <v>86</v>
      </c>
      <c r="N12" s="47" t="s">
        <v>88</v>
      </c>
      <c r="O12" s="47" t="s">
        <v>89</v>
      </c>
      <c r="P12" s="41" t="s">
        <v>78</v>
      </c>
      <c r="Q12" s="81">
        <f t="shared" si="0"/>
        <v>4.909324705882353</v>
      </c>
      <c r="R12" s="81">
        <f>+J12/1700/5</f>
        <v>4.909324705882353</v>
      </c>
      <c r="S12" s="41">
        <v>0</v>
      </c>
      <c r="T12" s="41">
        <v>0</v>
      </c>
      <c r="U12" s="81">
        <f>+R12</f>
        <v>4.909324705882353</v>
      </c>
      <c r="V12" s="41">
        <v>100</v>
      </c>
      <c r="W12" s="41">
        <v>100</v>
      </c>
      <c r="X12" s="41" t="s">
        <v>73</v>
      </c>
      <c r="Y12" s="41">
        <v>100</v>
      </c>
      <c r="Z12" s="65" t="s">
        <v>31</v>
      </c>
      <c r="AA12" s="65" t="s">
        <v>118</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82" t="s">
        <v>69</v>
      </c>
      <c r="B15" s="82"/>
      <c r="C15" s="82"/>
      <c r="D15" s="82"/>
      <c r="E15" s="82"/>
      <c r="F15" s="82"/>
      <c r="K15" s="83" t="s">
        <v>70</v>
      </c>
      <c r="L15" s="82"/>
      <c r="M15" s="82"/>
      <c r="N15" s="82"/>
      <c r="O15" s="82"/>
      <c r="P15" s="82"/>
    </row>
    <row r="16" spans="6:11" ht="12.75">
      <c r="F16" s="15"/>
      <c r="K16" s="40"/>
    </row>
    <row r="17" spans="1:5" ht="12.75">
      <c r="A17" s="82"/>
      <c r="B17" s="82"/>
      <c r="C17" s="82"/>
      <c r="D17" s="82"/>
      <c r="E17" s="82"/>
    </row>
  </sheetData>
  <sheetProtection/>
  <mergeCells count="5">
    <mergeCell ref="A17:E17"/>
    <mergeCell ref="K15:P15"/>
    <mergeCell ref="A1:G1"/>
    <mergeCell ref="R3:U3"/>
    <mergeCell ref="A15:F15"/>
  </mergeCells>
  <hyperlinks>
    <hyperlink ref="X5" r:id="rId1" display="http://www.feri.uni-mb.si/podrocje.aspx?id=5"/>
  </hyperlinks>
  <printOptions/>
  <pageMargins left="0.75" right="0.75" top="1" bottom="1" header="0" footer="0"/>
  <pageSetup horizontalDpi="600" verticalDpi="600" orientation="landscape" paperSize="9" scale="31"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2010-12-24T11:44:01Z</cp:lastPrinted>
  <dcterms:created xsi:type="dcterms:W3CDTF">2009-06-15T12:06:31Z</dcterms:created>
  <dcterms:modified xsi:type="dcterms:W3CDTF">2011-01-20T14:10:04Z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